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521" windowWidth="21840" windowHeight="10575" tabRatio="692" firstSheet="1" activeTab="1"/>
  </bookViews>
  <sheets>
    <sheet name="Титул" sheetId="1" r:id="rId1"/>
    <sheet name="План" sheetId="2" r:id="rId2"/>
    <sheet name="Лист2" sheetId="3" r:id="rId3"/>
    <sheet name="Start" sheetId="4" state="hidden" r:id="rId4"/>
  </sheets>
  <definedNames>
    <definedName name="Z_B4F1F8B0_6CEC_47D2_90C2_7E826EEF4CA3_.wvu.Cols" localSheetId="1" hidden="1">'План'!#REF!,'План'!#REF!,'План'!#REF!,'План'!#REF!,'План'!#REF!,'План'!#REF!,'План'!#REF!,'План'!#REF!,'План'!#REF!,'План'!#REF!,'План'!#REF!,'План'!#REF!</definedName>
    <definedName name="Z_B4F1F8B0_6CEC_47D2_90C2_7E826EEF4CA3_.wvu.PrintArea" localSheetId="1" hidden="1">'План'!$A$1:$BC$134</definedName>
    <definedName name="Z_B4F1F8B0_6CEC_47D2_90C2_7E826EEF4CA3_.wvu.Rows" localSheetId="0" hidden="1">'Титул'!$20:$26</definedName>
    <definedName name="_xlnm.Print_Area" localSheetId="1">'План'!$A$1:$BC$134</definedName>
  </definedNames>
  <calcPr fullCalcOnLoad="1"/>
</workbook>
</file>

<file path=xl/sharedStrings.xml><?xml version="1.0" encoding="utf-8"?>
<sst xmlns="http://schemas.openxmlformats.org/spreadsheetml/2006/main" count="430" uniqueCount="245">
  <si>
    <t>Индекс</t>
  </si>
  <si>
    <t>Всего</t>
  </si>
  <si>
    <t>Курс 1</t>
  </si>
  <si>
    <t>Курс 2</t>
  </si>
  <si>
    <t>Курс 3</t>
  </si>
  <si>
    <t>Курс 4</t>
  </si>
  <si>
    <t>Основы философии</t>
  </si>
  <si>
    <t>История</t>
  </si>
  <si>
    <t>Иностранный язык</t>
  </si>
  <si>
    <t>Физическая культура</t>
  </si>
  <si>
    <t>Математика</t>
  </si>
  <si>
    <t>Основы латинского языка с медицинской терминологией</t>
  </si>
  <si>
    <t>Анатомия и физиология человека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</si>
  <si>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</si>
  <si>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</si>
  <si>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</si>
  <si>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</si>
  <si>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</si>
  <si>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Психология</t>
  </si>
  <si>
    <t>Безопасность жизнедеятельности</t>
  </si>
  <si>
    <t>ПМ.01</t>
  </si>
  <si>
    <t>Здоровый человек и его окружение</t>
  </si>
  <si>
    <t>Экзамен квалификационный</t>
  </si>
  <si>
    <t>ПМ.02</t>
  </si>
  <si>
    <t>Курсовая работа</t>
  </si>
  <si>
    <t>ПМ.03</t>
  </si>
  <si>
    <t>ПМ.04</t>
  </si>
  <si>
    <t>Теория и практика сестринского дела</t>
  </si>
  <si>
    <t>Безопасная среда для пациента и персонала</t>
  </si>
  <si>
    <t>ОГСЭ.05</t>
  </si>
  <si>
    <t>ОГСЭ.01</t>
  </si>
  <si>
    <t>ОГСЭ.02</t>
  </si>
  <si>
    <t>ОГСЭ.03</t>
  </si>
  <si>
    <t>ОГСЭ.04</t>
  </si>
  <si>
    <t>ЕН.01</t>
  </si>
  <si>
    <t>ЕН.02</t>
  </si>
  <si>
    <t>ОП.11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</si>
  <si>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</si>
  <si>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</si>
  <si>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</si>
  <si>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</si>
  <si>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</si>
  <si>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</si>
  <si>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</si>
  <si>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</si>
  <si>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</si>
  <si>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</si>
  <si>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МДК.01.01</t>
  </si>
  <si>
    <t>МДК.02.01</t>
  </si>
  <si>
    <t>МДК.02.02</t>
  </si>
  <si>
    <t>МДК.02.03</t>
  </si>
  <si>
    <t>ПП.02.02</t>
  </si>
  <si>
    <t>ПП.02.03</t>
  </si>
  <si>
    <t>ПП.02.04</t>
  </si>
  <si>
    <t>МДК.03.01</t>
  </si>
  <si>
    <t>МДК.04.01</t>
  </si>
  <si>
    <t>Наименование циклов, разделов,
дисциплин, профессиональных модулей, МДК, практик</t>
  </si>
  <si>
    <t>Формы контроля</t>
  </si>
  <si>
    <t>Обязательная учебная нагрузка</t>
  </si>
  <si>
    <t>Экзамены</t>
  </si>
  <si>
    <t>Диффер. зачеты</t>
  </si>
  <si>
    <t>Курсовые работы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</si>
  <si>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</si>
  <si>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</si>
  <si>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</si>
  <si>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</si>
  <si>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</si>
  <si>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</si>
  <si>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</si>
  <si>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</si>
  <si>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</si>
  <si>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</si>
  <si>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</si>
  <si>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</si>
  <si>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 том числе</t>
  </si>
  <si>
    <t>Курс. проект.</t>
  </si>
  <si>
    <t>Самост.</t>
  </si>
  <si>
    <t>Обяз. часть</t>
  </si>
  <si>
    <t>Вар. часть</t>
  </si>
  <si>
    <t>нед</t>
  </si>
  <si>
    <t xml:space="preserve">Учебная и производственная (по профилю специальности) практики </t>
  </si>
  <si>
    <t>Учебная практика</t>
  </si>
  <si>
    <t>Производственная (по профилю специальности) практика</t>
  </si>
  <si>
    <t>ПДП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</si>
  <si>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</si>
  <si>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</si>
  <si>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</si>
  <si>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</si>
  <si>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ГИА</t>
  </si>
  <si>
    <t>Утверждаю</t>
  </si>
  <si>
    <t>УЧЕБНЫЙ ПЛАН</t>
  </si>
  <si>
    <t>наименование образовательного учреждения (организации)</t>
  </si>
  <si>
    <t>среднего профессионального образования</t>
  </si>
  <si>
    <t>340201</t>
  </si>
  <si>
    <t>Сестринское дело</t>
  </si>
  <si>
    <t>код</t>
  </si>
  <si>
    <t>наименование специальности</t>
  </si>
  <si>
    <t>по программе базовой подготовки</t>
  </si>
  <si>
    <t>на базе</t>
  </si>
  <si>
    <t>основного общего образования</t>
  </si>
  <si>
    <t>квалификация:</t>
  </si>
  <si>
    <t>форма обучения</t>
  </si>
  <si>
    <t>Очная</t>
  </si>
  <si>
    <t>Нормативный срок освоения ОПОП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</si>
  <si>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</si>
  <si>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</si>
  <si>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</si>
  <si>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</si>
  <si>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</si>
  <si>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Лекция</t>
  </si>
  <si>
    <t>Семинар</t>
  </si>
  <si>
    <t>Практика</t>
  </si>
  <si>
    <t>Информатика</t>
  </si>
  <si>
    <t>3г 10м</t>
  </si>
  <si>
    <t>Сахнова Е.Г.</t>
  </si>
  <si>
    <t>при реализации программы среднего  общего образования</t>
  </si>
  <si>
    <t>квалификация</t>
  </si>
  <si>
    <t>медицинская сестра/медицинский брат</t>
  </si>
  <si>
    <t>естественнонаучный</t>
  </si>
  <si>
    <t xml:space="preserve">Итого час/нед </t>
  </si>
  <si>
    <t>программы подготовки специалистов среднего звена</t>
  </si>
  <si>
    <t>бюджетное профессиональное образовательное учреждение Воронежской области "Россошанский медицинский колледж"</t>
  </si>
  <si>
    <t>Директор БПОУ  ВО "Россошанский медицинский колледж"</t>
  </si>
  <si>
    <t xml:space="preserve">Экзамены </t>
  </si>
  <si>
    <t xml:space="preserve">Диффер. зачеты </t>
  </si>
  <si>
    <t xml:space="preserve">Курсовые работы </t>
  </si>
  <si>
    <t>Производственная (преддипломная) практика</t>
  </si>
  <si>
    <t>"        "</t>
  </si>
  <si>
    <t>Культурология</t>
  </si>
  <si>
    <t>Культура речи в профессиональной деятельности</t>
  </si>
  <si>
    <t>ОП.13</t>
  </si>
  <si>
    <t>Биомедицинская этика</t>
  </si>
  <si>
    <t>Валеология</t>
  </si>
  <si>
    <t>ОГСЭ.00</t>
  </si>
  <si>
    <t xml:space="preserve">Общий гуманитарный и социально-экономический учебный цикл </t>
  </si>
  <si>
    <t>Психология общения</t>
  </si>
  <si>
    <t>ЕН.00</t>
  </si>
  <si>
    <t xml:space="preserve">Математический и общий естественнонаучный учебный цикл 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</si>
  <si>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</si>
  <si>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</si>
  <si>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</si>
  <si>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</si>
  <si>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ОП.12</t>
  </si>
  <si>
    <t>История Донского Края</t>
  </si>
  <si>
    <t>ОП.14</t>
  </si>
  <si>
    <t>ОП.15</t>
  </si>
  <si>
    <t>ОП.16</t>
  </si>
  <si>
    <t>Медицинская паразитология</t>
  </si>
  <si>
    <t>ПМ.00</t>
  </si>
  <si>
    <t xml:space="preserve">Профессиональные модули </t>
  </si>
  <si>
    <t xml:space="preserve">Диагностическая деятельность </t>
  </si>
  <si>
    <t>Пропедевтика клинических дисциплин</t>
  </si>
  <si>
    <t xml:space="preserve">Пропедевтика в терапии </t>
  </si>
  <si>
    <t>Диагностика внутренних болезней</t>
  </si>
  <si>
    <t xml:space="preserve">Диагностика во фтизиатрии </t>
  </si>
  <si>
    <t>Пропедевтика в хирургии</t>
  </si>
  <si>
    <t>Диагностика хирургических болезней</t>
  </si>
  <si>
    <t>Диагностика в травматологии</t>
  </si>
  <si>
    <t xml:space="preserve">Диагностика в онкологии </t>
  </si>
  <si>
    <t>Диагностика инфекционных болезней</t>
  </si>
  <si>
    <t xml:space="preserve">Пропедевтика и диагностика в акушерстве и гинекологии </t>
  </si>
  <si>
    <t xml:space="preserve">Пропедевтика в педиатрии </t>
  </si>
  <si>
    <t>Диагностика нервных болезней</t>
  </si>
  <si>
    <t>Диагностика психических болезней</t>
  </si>
  <si>
    <t>Диагностика кожных и венерических болезней</t>
  </si>
  <si>
    <t>Диагностика заболеваний в отоларингологии</t>
  </si>
  <si>
    <t>Диагностика глазных болезней</t>
  </si>
  <si>
    <t>Производственная практика по профилю специальности</t>
  </si>
  <si>
    <t xml:space="preserve">Лечебная деятельность </t>
  </si>
  <si>
    <t>Лечение пациентов гериатрического профиля</t>
  </si>
  <si>
    <t>Лечение пациентов хирургического профиля</t>
  </si>
  <si>
    <t>Лечение пациентов травматологического профиля</t>
  </si>
  <si>
    <t>Лечение пациентов с заболеваниями ЛОР-органов</t>
  </si>
  <si>
    <t>Лечение пациентов с заболеваниями органа зрения</t>
  </si>
  <si>
    <t>Лечение пациентов онкологического профиля</t>
  </si>
  <si>
    <t>МДК.02.04</t>
  </si>
  <si>
    <t>ПП. 03</t>
  </si>
  <si>
    <t>ПП. 05</t>
  </si>
  <si>
    <t xml:space="preserve">Проведение мероприятий по сохранению и укреплению здоровья различных возрастных групп населения </t>
  </si>
  <si>
    <t>Проведение санитарно-противоэпидемических мероприятий на закрепленном участке. Иммунопрофилактика.</t>
  </si>
  <si>
    <t>Неотложная медицинская помощь на догоспитальном этапе</t>
  </si>
  <si>
    <t>Дифференциальная диагностика и оказание неотложной медицинской помощи на догоспитальном этапе</t>
  </si>
  <si>
    <t>Общие вопросы реаниматологии при неотложных состояниях</t>
  </si>
  <si>
    <t>Неотложные состояния при внутренних болезнях</t>
  </si>
  <si>
    <t>Неотложные состояния в неврологии</t>
  </si>
  <si>
    <t xml:space="preserve">Неотложные состояния в хирургии и травматологии </t>
  </si>
  <si>
    <t>Оказание неотложной помощи при отравлениях</t>
  </si>
  <si>
    <t>Неотложные состояния в акушерстве и гинекологии</t>
  </si>
  <si>
    <t>Оказание неотложной помощи детям</t>
  </si>
  <si>
    <t>Оказание неотложной помощи при чрезвычайных ситуациях</t>
  </si>
  <si>
    <t>Профилактическая деятельность</t>
  </si>
  <si>
    <t>Профилактика заболеваний и санитарно-гигиеническое образование населения</t>
  </si>
  <si>
    <t>УП. 04</t>
  </si>
  <si>
    <t xml:space="preserve">Учебная практика </t>
  </si>
  <si>
    <t>ПМ.05</t>
  </si>
  <si>
    <t>Медико-социальная  деятельность</t>
  </si>
  <si>
    <t>МДК.05.01</t>
  </si>
  <si>
    <t>Медико-социальная реабилитация</t>
  </si>
  <si>
    <t>ПМ.06</t>
  </si>
  <si>
    <t>Организационно-аналитическая  деятельность</t>
  </si>
  <si>
    <t>МДК.06.01</t>
  </si>
  <si>
    <t>Организация профессиональной деятельности</t>
  </si>
  <si>
    <t>ПП. 06</t>
  </si>
  <si>
    <t>ПМ.07</t>
  </si>
  <si>
    <t>Выполнение работ по профессии младшая медицинская сестра</t>
  </si>
  <si>
    <t>МДК.07.01</t>
  </si>
  <si>
    <t>МДК.07.02</t>
  </si>
  <si>
    <t>УП.  07</t>
  </si>
  <si>
    <r>
      <t>ПП.</t>
    </r>
    <r>
      <rPr>
        <sz val="7"/>
        <color indexed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 07</t>
    </r>
  </si>
  <si>
    <t xml:space="preserve"> Лечение пациентов терапевтического профиля</t>
  </si>
  <si>
    <t xml:space="preserve"> Лечение пациентов фтизиатрического профиля</t>
  </si>
  <si>
    <t xml:space="preserve"> Лечение пациентов инфекционного профиля</t>
  </si>
  <si>
    <t xml:space="preserve"> Лечение пациентов с кожными и венерическими заболеваниями</t>
  </si>
  <si>
    <t xml:space="preserve"> Лечение пациентов хирургического профиля</t>
  </si>
  <si>
    <t xml:space="preserve"> Лечение пациентов стоматологического профиля</t>
  </si>
  <si>
    <t xml:space="preserve">Оказание акушерско-гинекологической помощи </t>
  </si>
  <si>
    <t xml:space="preserve">Лечение пациентов детского возраста </t>
  </si>
  <si>
    <t>КР</t>
  </si>
  <si>
    <t>час</t>
  </si>
  <si>
    <t>ПМ.01.ЭК</t>
  </si>
  <si>
    <t xml:space="preserve"> Лечение пациентов неврологического и психиатрического профиля</t>
  </si>
  <si>
    <t>Лечение пациентов терапевтического профиля</t>
  </si>
  <si>
    <t xml:space="preserve"> Диагностика внутренних болезней</t>
  </si>
  <si>
    <t xml:space="preserve"> Диагностика хирургических болезней</t>
  </si>
  <si>
    <t xml:space="preserve"> Диагностика инфекционных болезней</t>
  </si>
  <si>
    <t xml:space="preserve"> Диагностика в акушерстве и гинекологии </t>
  </si>
  <si>
    <t xml:space="preserve"> Пропедевтика в педиатрии </t>
  </si>
  <si>
    <t xml:space="preserve"> Диагностика нервных болезней</t>
  </si>
  <si>
    <t>ПП. 01.01</t>
  </si>
  <si>
    <t>ПП. 02.01</t>
  </si>
  <si>
    <t>Лечение пациентов неврологического и психиатрического профиля</t>
  </si>
  <si>
    <t>Лечение пациентов инфекционного профиля</t>
  </si>
  <si>
    <t>ПМ.02.ЭК</t>
  </si>
  <si>
    <t xml:space="preserve">час </t>
  </si>
  <si>
    <t>Планирование, организация и проведение профилактики различных заболеваний</t>
  </si>
  <si>
    <t>ПМ.03.ЭК</t>
  </si>
  <si>
    <t>ПМ.04.ЭК</t>
  </si>
  <si>
    <t>ПМ.05.ЭК</t>
  </si>
  <si>
    <t>ПМ.06.ЭК</t>
  </si>
  <si>
    <t>ПМ.07.ЭК</t>
  </si>
  <si>
    <t>УП. ПП. 05</t>
  </si>
  <si>
    <t>МДК.07.03</t>
  </si>
  <si>
    <t>Основы манипуляционной техники</t>
  </si>
  <si>
    <t>Консультации</t>
  </si>
  <si>
    <t>по 4 часа на одного обучающегося на учебный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</si>
</sst>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Tahoma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6.95"/>
      <color indexed="8"/>
      <name val="Times New Roman"/>
      <family val="1"/>
    </font>
    <font>
      <b/>
      <sz val="6.95"/>
      <color indexed="8"/>
      <name val="Times New Roman"/>
      <family val="1"/>
    </font>
    <font>
      <b/>
      <i/>
      <sz val="6.95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i/>
      <sz val="6.95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6.95"/>
      <name val="Times New Roman"/>
      <family val="1"/>
    </font>
    <font>
      <sz val="6.95"/>
      <name val="Times New Roman"/>
      <family val="1"/>
    </font>
    <font>
      <b/>
      <i/>
      <sz val="6.95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6.95"/>
      <color indexed="17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Book Antiqu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b/>
      <sz val="6.95"/>
      <color rgb="FF00B050"/>
      <name val="Times New Roman"/>
      <family val="1"/>
    </font>
    <font>
      <sz val="7"/>
      <color theme="1"/>
      <name val="Times New Roman"/>
      <family val="1"/>
    </font>
    <font>
      <b/>
      <sz val="7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6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left" vertical="center"/>
      <protection locked="0"/>
    </xf>
    <xf numFmtId="0" fontId="5" fillId="33" borderId="0" xfId="54" applyFont="1" applyFill="1" applyBorder="1" applyAlignment="1" applyProtection="1">
      <alignment horizontal="left" vertical="center"/>
      <protection locked="0"/>
    </xf>
    <xf numFmtId="0" fontId="5" fillId="33" borderId="0" xfId="54" applyFont="1" applyFill="1" applyBorder="1" applyAlignment="1" applyProtection="1">
      <alignment horizontal="left" vertical="top"/>
      <protection locked="0"/>
    </xf>
    <xf numFmtId="0" fontId="0" fillId="0" borderId="0" xfId="54" applyFill="1">
      <alignment/>
      <protection/>
    </xf>
    <xf numFmtId="0" fontId="3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4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Fill="1" applyBorder="1">
      <alignment/>
      <protection/>
    </xf>
    <xf numFmtId="0" fontId="0" fillId="0" borderId="11" xfId="54" applyFill="1" applyBorder="1">
      <alignment/>
      <protection/>
    </xf>
    <xf numFmtId="172" fontId="14" fillId="0" borderId="12" xfId="54" applyNumberFormat="1" applyFont="1" applyFill="1" applyBorder="1" applyAlignment="1" applyProtection="1">
      <alignment horizontal="center" vertical="center"/>
      <protection locked="0"/>
    </xf>
    <xf numFmtId="0" fontId="16" fillId="0" borderId="12" xfId="54" applyNumberFormat="1" applyFont="1" applyFill="1" applyBorder="1" applyAlignment="1">
      <alignment horizontal="center" vertical="center"/>
      <protection/>
    </xf>
    <xf numFmtId="0" fontId="15" fillId="0" borderId="12" xfId="54" applyNumberFormat="1" applyFont="1" applyFill="1" applyBorder="1" applyAlignment="1" applyProtection="1">
      <alignment horizontal="center" vertical="center"/>
      <protection locked="0"/>
    </xf>
    <xf numFmtId="0" fontId="20" fillId="0" borderId="12" xfId="54" applyNumberFormat="1" applyFont="1" applyFill="1" applyBorder="1" applyAlignment="1" applyProtection="1">
      <alignment horizontal="center" vertical="center"/>
      <protection locked="0"/>
    </xf>
    <xf numFmtId="1" fontId="20" fillId="0" borderId="12" xfId="54" applyNumberFormat="1" applyFont="1" applyFill="1" applyBorder="1" applyAlignment="1">
      <alignment horizontal="center" vertical="center"/>
      <protection/>
    </xf>
    <xf numFmtId="1" fontId="20" fillId="0" borderId="12" xfId="54" applyNumberFormat="1" applyFont="1" applyFill="1" applyBorder="1" applyAlignment="1" applyProtection="1">
      <alignment horizontal="center" vertical="center"/>
      <protection locked="0"/>
    </xf>
    <xf numFmtId="172" fontId="20" fillId="0" borderId="12" xfId="54" applyNumberFormat="1" applyFont="1" applyFill="1" applyBorder="1" applyAlignment="1">
      <alignment horizontal="center" vertical="center"/>
      <protection/>
    </xf>
    <xf numFmtId="0" fontId="20" fillId="0" borderId="12" xfId="54" applyNumberFormat="1" applyFont="1" applyFill="1" applyBorder="1" applyAlignment="1">
      <alignment horizontal="center" vertical="center"/>
      <protection/>
    </xf>
    <xf numFmtId="172" fontId="20" fillId="0" borderId="12" xfId="54" applyNumberFormat="1" applyFont="1" applyFill="1" applyBorder="1" applyAlignment="1" applyProtection="1">
      <alignment horizontal="center" vertical="center"/>
      <protection locked="0"/>
    </xf>
    <xf numFmtId="0" fontId="14" fillId="0" borderId="12" xfId="54" applyFont="1" applyFill="1" applyBorder="1" applyAlignment="1">
      <alignment horizontal="center" vertical="center"/>
      <protection/>
    </xf>
    <xf numFmtId="0" fontId="15" fillId="0" borderId="12" xfId="54" applyFont="1" applyFill="1" applyBorder="1" applyAlignment="1">
      <alignment horizontal="center" vertical="center"/>
      <protection/>
    </xf>
    <xf numFmtId="0" fontId="14" fillId="0" borderId="12" xfId="54" applyNumberFormat="1" applyFont="1" applyFill="1" applyBorder="1" applyAlignment="1" applyProtection="1">
      <alignment horizontal="center" vertical="center"/>
      <protection locked="0"/>
    </xf>
    <xf numFmtId="0" fontId="20" fillId="0" borderId="12" xfId="54" applyFont="1" applyFill="1" applyBorder="1">
      <alignment/>
      <protection/>
    </xf>
    <xf numFmtId="0" fontId="20" fillId="0" borderId="12" xfId="54" applyFont="1" applyFill="1" applyBorder="1" applyAlignment="1">
      <alignment horizontal="center"/>
      <protection/>
    </xf>
    <xf numFmtId="172" fontId="20" fillId="34" borderId="12" xfId="54" applyNumberFormat="1" applyFont="1" applyFill="1" applyBorder="1" applyAlignment="1" applyProtection="1">
      <alignment horizontal="center" vertical="center"/>
      <protection locked="0"/>
    </xf>
    <xf numFmtId="172" fontId="19" fillId="34" borderId="12" xfId="54" applyNumberFormat="1" applyFont="1" applyFill="1" applyBorder="1" applyAlignment="1" applyProtection="1">
      <alignment horizontal="center" vertical="center"/>
      <protection locked="0"/>
    </xf>
    <xf numFmtId="0" fontId="15" fillId="0" borderId="12" xfId="54" applyNumberFormat="1" applyFont="1" applyFill="1" applyBorder="1" applyAlignment="1">
      <alignment horizontal="center" vertical="center"/>
      <protection/>
    </xf>
    <xf numFmtId="0" fontId="14" fillId="0" borderId="12" xfId="54" applyNumberFormat="1" applyFont="1" applyFill="1" applyBorder="1" applyAlignment="1">
      <alignment horizontal="center" vertical="center"/>
      <protection/>
    </xf>
    <xf numFmtId="0" fontId="14" fillId="34" borderId="12" xfId="54" applyNumberFormat="1" applyFont="1" applyFill="1" applyBorder="1" applyAlignment="1">
      <alignment horizontal="center" vertical="center"/>
      <protection/>
    </xf>
    <xf numFmtId="0" fontId="22" fillId="0" borderId="12" xfId="54" applyNumberFormat="1" applyFont="1" applyFill="1" applyBorder="1" applyAlignment="1">
      <alignment horizontal="center" vertical="center"/>
      <protection/>
    </xf>
    <xf numFmtId="0" fontId="22" fillId="0" borderId="12" xfId="54" applyNumberFormat="1" applyFont="1" applyFill="1" applyBorder="1" applyAlignment="1" applyProtection="1">
      <alignment horizontal="center" vertical="center"/>
      <protection locked="0"/>
    </xf>
    <xf numFmtId="0" fontId="22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54" applyFont="1" applyFill="1" applyBorder="1">
      <alignment/>
      <protection/>
    </xf>
    <xf numFmtId="0" fontId="14" fillId="35" borderId="12" xfId="54" applyNumberFormat="1" applyFont="1" applyFill="1" applyBorder="1" applyAlignment="1" applyProtection="1">
      <alignment horizontal="center" vertical="center"/>
      <protection locked="0"/>
    </xf>
    <xf numFmtId="0" fontId="15" fillId="35" borderId="12" xfId="54" applyNumberFormat="1" applyFont="1" applyFill="1" applyBorder="1" applyAlignment="1">
      <alignment horizontal="center" vertical="center"/>
      <protection/>
    </xf>
    <xf numFmtId="0" fontId="14" fillId="35" borderId="12" xfId="54" applyNumberFormat="1" applyFont="1" applyFill="1" applyBorder="1" applyAlignment="1">
      <alignment horizontal="center" vertical="center"/>
      <protection/>
    </xf>
    <xf numFmtId="172" fontId="14" fillId="35" borderId="12" xfId="54" applyNumberFormat="1" applyFont="1" applyFill="1" applyBorder="1" applyAlignment="1" applyProtection="1">
      <alignment horizontal="center" vertical="center"/>
      <protection locked="0"/>
    </xf>
    <xf numFmtId="0" fontId="0" fillId="35" borderId="0" xfId="54" applyFill="1">
      <alignment/>
      <protection/>
    </xf>
    <xf numFmtId="0" fontId="3" fillId="6" borderId="0" xfId="54" applyFont="1" applyFill="1">
      <alignment/>
      <protection/>
    </xf>
    <xf numFmtId="0" fontId="18" fillId="6" borderId="12" xfId="54" applyNumberFormat="1" applyFont="1" applyFill="1" applyBorder="1" applyAlignment="1" applyProtection="1">
      <alignment horizontal="center" vertical="center"/>
      <protection locked="0"/>
    </xf>
    <xf numFmtId="0" fontId="15" fillId="6" borderId="12" xfId="54" applyNumberFormat="1" applyFont="1" applyFill="1" applyBorder="1" applyAlignment="1" applyProtection="1">
      <alignment horizontal="center" vertical="center"/>
      <protection locked="0"/>
    </xf>
    <xf numFmtId="0" fontId="13" fillId="0" borderId="12" xfId="54" applyNumberFormat="1" applyFont="1" applyFill="1" applyBorder="1" applyAlignment="1">
      <alignment horizontal="center" vertical="center"/>
      <protection/>
    </xf>
    <xf numFmtId="0" fontId="22" fillId="0" borderId="12" xfId="54" applyNumberFormat="1" applyFont="1" applyFill="1" applyBorder="1" applyAlignment="1">
      <alignment vertical="center" wrapText="1"/>
      <protection/>
    </xf>
    <xf numFmtId="0" fontId="15" fillId="0" borderId="12" xfId="54" applyNumberFormat="1" applyFont="1" applyFill="1" applyBorder="1" applyAlignment="1">
      <alignment vertical="center" wrapText="1"/>
      <protection/>
    </xf>
    <xf numFmtId="0" fontId="14" fillId="0" borderId="12" xfId="54" applyNumberFormat="1" applyFont="1" applyFill="1" applyBorder="1" applyAlignment="1">
      <alignment horizontal="center" vertical="center" wrapText="1"/>
      <protection/>
    </xf>
    <xf numFmtId="0" fontId="1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54" applyFont="1" applyFill="1" applyBorder="1">
      <alignment/>
      <protection/>
    </xf>
    <xf numFmtId="0" fontId="13" fillId="0" borderId="12" xfId="54" applyFont="1" applyFill="1" applyBorder="1" applyAlignment="1">
      <alignment textRotation="90"/>
      <protection/>
    </xf>
    <xf numFmtId="0" fontId="18" fillId="0" borderId="12" xfId="54" applyFont="1" applyFill="1" applyBorder="1">
      <alignment/>
      <protection/>
    </xf>
    <xf numFmtId="0" fontId="14" fillId="0" borderId="12" xfId="54" applyNumberFormat="1" applyFont="1" applyFill="1" applyBorder="1" applyAlignment="1">
      <alignment vertical="center"/>
      <protection/>
    </xf>
    <xf numFmtId="0" fontId="13" fillId="0" borderId="12" xfId="54" applyNumberFormat="1" applyFont="1" applyFill="1" applyBorder="1" applyAlignment="1" applyProtection="1">
      <alignment horizontal="center" vertical="center"/>
      <protection locked="0"/>
    </xf>
    <xf numFmtId="0" fontId="14" fillId="34" borderId="12" xfId="54" applyNumberFormat="1" applyFont="1" applyFill="1" applyBorder="1" applyAlignment="1" applyProtection="1">
      <alignment horizontal="center" vertical="center"/>
      <protection locked="0"/>
    </xf>
    <xf numFmtId="0" fontId="15" fillId="34" borderId="12" xfId="54" applyNumberFormat="1" applyFont="1" applyFill="1" applyBorder="1" applyAlignment="1">
      <alignment horizontal="center" vertical="center"/>
      <protection/>
    </xf>
    <xf numFmtId="0" fontId="0" fillId="34" borderId="0" xfId="54" applyFill="1">
      <alignment/>
      <protection/>
    </xf>
    <xf numFmtId="0" fontId="16" fillId="6" borderId="12" xfId="54" applyNumberFormat="1" applyFont="1" applyFill="1" applyBorder="1" applyAlignment="1">
      <alignment horizontal="center" vertical="center"/>
      <protection/>
    </xf>
    <xf numFmtId="0" fontId="23" fillId="6" borderId="12" xfId="54" applyNumberFormat="1" applyFont="1" applyFill="1" applyBorder="1" applyAlignment="1" applyProtection="1">
      <alignment horizontal="center" vertical="center"/>
      <protection locked="0"/>
    </xf>
    <xf numFmtId="0" fontId="22" fillId="6" borderId="12" xfId="54" applyNumberFormat="1" applyFont="1" applyFill="1" applyBorder="1" applyAlignment="1">
      <alignment horizontal="center" vertical="center"/>
      <protection/>
    </xf>
    <xf numFmtId="0" fontId="14" fillId="6" borderId="12" xfId="54" applyNumberFormat="1" applyFont="1" applyFill="1" applyBorder="1" applyAlignment="1" applyProtection="1">
      <alignment horizontal="center" vertical="center"/>
      <protection locked="0"/>
    </xf>
    <xf numFmtId="0" fontId="15" fillId="6" borderId="12" xfId="54" applyNumberFormat="1" applyFont="1" applyFill="1" applyBorder="1" applyAlignment="1">
      <alignment horizontal="center" vertical="center"/>
      <protection/>
    </xf>
    <xf numFmtId="0" fontId="14" fillId="6" borderId="12" xfId="54" applyNumberFormat="1" applyFont="1" applyFill="1" applyBorder="1" applyAlignment="1">
      <alignment horizontal="center" vertical="center"/>
      <protection/>
    </xf>
    <xf numFmtId="172" fontId="14" fillId="6" borderId="12" xfId="54" applyNumberFormat="1" applyFont="1" applyFill="1" applyBorder="1" applyAlignment="1" applyProtection="1">
      <alignment horizontal="center" vertical="center"/>
      <protection locked="0"/>
    </xf>
    <xf numFmtId="0" fontId="0" fillId="6" borderId="0" xfId="54" applyFill="1" applyBorder="1">
      <alignment/>
      <protection/>
    </xf>
    <xf numFmtId="0" fontId="3" fillId="6" borderId="12" xfId="54" applyFont="1" applyFill="1" applyBorder="1">
      <alignment/>
      <protection/>
    </xf>
    <xf numFmtId="0" fontId="16" fillId="6" borderId="12" xfId="54" applyNumberFormat="1" applyFont="1" applyFill="1" applyBorder="1" applyAlignment="1" applyProtection="1">
      <alignment horizontal="center" vertical="center"/>
      <protection locked="0"/>
    </xf>
    <xf numFmtId="0" fontId="18" fillId="35" borderId="12" xfId="54" applyNumberFormat="1" applyFont="1" applyFill="1" applyBorder="1" applyAlignment="1" applyProtection="1">
      <alignment horizontal="center" vertical="center"/>
      <protection locked="0"/>
    </xf>
    <xf numFmtId="0" fontId="15" fillId="35" borderId="12" xfId="54" applyNumberFormat="1" applyFont="1" applyFill="1" applyBorder="1" applyAlignment="1" applyProtection="1">
      <alignment horizontal="center" vertical="center"/>
      <protection locked="0"/>
    </xf>
    <xf numFmtId="0" fontId="3" fillId="35" borderId="0" xfId="54" applyFont="1" applyFill="1">
      <alignment/>
      <protection/>
    </xf>
    <xf numFmtId="0" fontId="0" fillId="34" borderId="0" xfId="54" applyFont="1" applyFill="1">
      <alignment/>
      <protection/>
    </xf>
    <xf numFmtId="0" fontId="14" fillId="6" borderId="12" xfId="54" applyNumberFormat="1" applyFont="1" applyFill="1" applyBorder="1" applyAlignment="1" applyProtection="1">
      <alignment horizontal="center" vertical="center" textRotation="90"/>
      <protection locked="0"/>
    </xf>
    <xf numFmtId="0" fontId="0" fillId="6" borderId="12" xfId="54" applyFill="1" applyBorder="1">
      <alignment/>
      <protection/>
    </xf>
    <xf numFmtId="0" fontId="13" fillId="6" borderId="12" xfId="54" applyNumberFormat="1" applyFont="1" applyFill="1" applyBorder="1" applyAlignment="1">
      <alignment horizontal="center" vertical="center"/>
      <protection/>
    </xf>
    <xf numFmtId="0" fontId="0" fillId="6" borderId="0" xfId="54" applyFill="1">
      <alignment/>
      <protection/>
    </xf>
    <xf numFmtId="0" fontId="13" fillId="6" borderId="12" xfId="54" applyNumberFormat="1" applyFont="1" applyFill="1" applyBorder="1" applyAlignment="1" applyProtection="1">
      <alignment horizontal="center" vertical="center"/>
      <protection locked="0"/>
    </xf>
    <xf numFmtId="0" fontId="67" fillId="6" borderId="12" xfId="54" applyNumberFormat="1" applyFont="1" applyFill="1" applyBorder="1" applyAlignment="1" applyProtection="1">
      <alignment horizontal="center" vertical="center"/>
      <protection locked="0"/>
    </xf>
    <xf numFmtId="0" fontId="24" fillId="6" borderId="12" xfId="54" applyNumberFormat="1" applyFont="1" applyFill="1" applyBorder="1" applyAlignment="1" applyProtection="1">
      <alignment horizontal="center" vertical="center"/>
      <protection locked="0"/>
    </xf>
    <xf numFmtId="172" fontId="22" fillId="6" borderId="12" xfId="54" applyNumberFormat="1" applyFont="1" applyFill="1" applyBorder="1" applyAlignment="1" applyProtection="1">
      <alignment horizontal="center" vertical="center"/>
      <protection locked="0"/>
    </xf>
    <xf numFmtId="172" fontId="15" fillId="6" borderId="12" xfId="54" applyNumberFormat="1" applyFont="1" applyFill="1" applyBorder="1" applyAlignment="1" applyProtection="1">
      <alignment horizontal="center" vertical="center"/>
      <protection locked="0"/>
    </xf>
    <xf numFmtId="0" fontId="16" fillId="35" borderId="12" xfId="54" applyNumberFormat="1" applyFont="1" applyFill="1" applyBorder="1" applyAlignment="1">
      <alignment horizontal="center" vertical="center"/>
      <protection/>
    </xf>
    <xf numFmtId="0" fontId="0" fillId="6" borderId="12" xfId="54" applyFont="1" applyFill="1" applyBorder="1">
      <alignment/>
      <protection/>
    </xf>
    <xf numFmtId="0" fontId="2" fillId="6" borderId="0" xfId="54" applyFont="1" applyFill="1">
      <alignment/>
      <protection/>
    </xf>
    <xf numFmtId="0" fontId="2" fillId="6" borderId="12" xfId="54" applyFont="1" applyFill="1" applyBorder="1">
      <alignment/>
      <protection/>
    </xf>
    <xf numFmtId="0" fontId="16" fillId="36" borderId="12" xfId="54" applyNumberFormat="1" applyFont="1" applyFill="1" applyBorder="1" applyAlignment="1">
      <alignment horizontal="center" vertical="center"/>
      <protection/>
    </xf>
    <xf numFmtId="0" fontId="2" fillId="36" borderId="0" xfId="54" applyFont="1" applyFill="1">
      <alignment/>
      <protection/>
    </xf>
    <xf numFmtId="0" fontId="22" fillId="6" borderId="12" xfId="54" applyNumberFormat="1" applyFont="1" applyFill="1" applyBorder="1" applyAlignment="1">
      <alignment horizontal="center" vertical="center" textRotation="90"/>
      <protection/>
    </xf>
    <xf numFmtId="0" fontId="22" fillId="6" borderId="12" xfId="54" applyNumberFormat="1" applyFont="1" applyFill="1" applyBorder="1" applyAlignment="1">
      <alignment vertical="center"/>
      <protection/>
    </xf>
    <xf numFmtId="0" fontId="22" fillId="6" borderId="12" xfId="54" applyNumberFormat="1" applyFont="1" applyFill="1" applyBorder="1" applyAlignment="1">
      <alignment vertical="center" wrapText="1"/>
      <protection/>
    </xf>
    <xf numFmtId="0" fontId="22" fillId="6" borderId="12" xfId="54" applyNumberFormat="1" applyFont="1" applyFill="1" applyBorder="1" applyAlignment="1">
      <alignment horizontal="center" vertical="center" wrapText="1"/>
      <protection/>
    </xf>
    <xf numFmtId="0" fontId="22" fillId="6" borderId="12" xfId="54" applyNumberFormat="1" applyFont="1" applyFill="1" applyBorder="1" applyAlignment="1" applyProtection="1">
      <alignment horizontal="center" vertical="center"/>
      <protection locked="0"/>
    </xf>
    <xf numFmtId="0" fontId="16" fillId="35" borderId="12" xfId="54" applyNumberFormat="1" applyFont="1" applyFill="1" applyBorder="1" applyAlignment="1" applyProtection="1">
      <alignment horizontal="center" vertical="center"/>
      <protection locked="0"/>
    </xf>
    <xf numFmtId="0" fontId="18" fillId="35" borderId="12" xfId="54" applyNumberFormat="1" applyFont="1" applyFill="1" applyBorder="1" applyAlignment="1" applyProtection="1">
      <alignment horizontal="center" vertical="center" textRotation="90"/>
      <protection locked="0"/>
    </xf>
    <xf numFmtId="0" fontId="14" fillId="34" borderId="12" xfId="54" applyFont="1" applyFill="1" applyBorder="1" applyAlignment="1">
      <alignment horizontal="center" vertical="center"/>
      <protection/>
    </xf>
    <xf numFmtId="0" fontId="13" fillId="34" borderId="12" xfId="54" applyNumberFormat="1" applyFont="1" applyFill="1" applyBorder="1" applyAlignment="1" applyProtection="1">
      <alignment horizontal="center" vertical="center"/>
      <protection locked="0"/>
    </xf>
    <xf numFmtId="0" fontId="13" fillId="34" borderId="12" xfId="54" applyFont="1" applyFill="1" applyBorder="1">
      <alignment/>
      <protection/>
    </xf>
    <xf numFmtId="0" fontId="20" fillId="6" borderId="12" xfId="54" applyNumberFormat="1" applyFont="1" applyFill="1" applyBorder="1" applyAlignment="1" applyProtection="1">
      <alignment horizontal="center" vertical="center"/>
      <protection locked="0"/>
    </xf>
    <xf numFmtId="1" fontId="20" fillId="6" borderId="12" xfId="54" applyNumberFormat="1" applyFont="1" applyFill="1" applyBorder="1" applyAlignment="1">
      <alignment horizontal="center" vertical="center"/>
      <protection/>
    </xf>
    <xf numFmtId="1" fontId="20" fillId="6" borderId="12" xfId="54" applyNumberFormat="1" applyFont="1" applyFill="1" applyBorder="1" applyAlignment="1" applyProtection="1">
      <alignment horizontal="center" vertical="center"/>
      <protection locked="0"/>
    </xf>
    <xf numFmtId="172" fontId="20" fillId="6" borderId="12" xfId="54" applyNumberFormat="1" applyFont="1" applyFill="1" applyBorder="1" applyAlignment="1">
      <alignment horizontal="center" vertical="center"/>
      <protection/>
    </xf>
    <xf numFmtId="0" fontId="20" fillId="6" borderId="12" xfId="54" applyNumberFormat="1" applyFont="1" applyFill="1" applyBorder="1" applyAlignment="1">
      <alignment horizontal="center" vertical="center"/>
      <protection/>
    </xf>
    <xf numFmtId="172" fontId="20" fillId="6" borderId="12" xfId="54" applyNumberFormat="1" applyFont="1" applyFill="1" applyBorder="1" applyAlignment="1" applyProtection="1">
      <alignment horizontal="center" vertical="center"/>
      <protection locked="0"/>
    </xf>
    <xf numFmtId="0" fontId="26" fillId="36" borderId="12" xfId="54" applyNumberFormat="1" applyFont="1" applyFill="1" applyBorder="1" applyAlignment="1">
      <alignment horizontal="center" vertical="center"/>
      <protection/>
    </xf>
    <xf numFmtId="0" fontId="25" fillId="0" borderId="12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>
      <alignment/>
      <protection/>
    </xf>
    <xf numFmtId="0" fontId="0" fillId="6" borderId="0" xfId="54" applyFont="1" applyFill="1">
      <alignment/>
      <protection/>
    </xf>
    <xf numFmtId="0" fontId="0" fillId="0" borderId="12" xfId="54" applyFont="1" applyFill="1" applyBorder="1">
      <alignment/>
      <protection/>
    </xf>
    <xf numFmtId="172" fontId="13" fillId="0" borderId="12" xfId="54" applyNumberFormat="1" applyFont="1" applyFill="1" applyBorder="1" applyAlignment="1" applyProtection="1">
      <alignment horizontal="center" vertical="center"/>
      <protection locked="0"/>
    </xf>
    <xf numFmtId="1" fontId="14" fillId="0" borderId="12" xfId="54" applyNumberFormat="1" applyFont="1" applyFill="1" applyBorder="1" applyAlignment="1" applyProtection="1">
      <alignment horizontal="center" vertical="center"/>
      <protection locked="0"/>
    </xf>
    <xf numFmtId="172" fontId="16" fillId="36" borderId="12" xfId="54" applyNumberFormat="1" applyFont="1" applyFill="1" applyBorder="1" applyAlignment="1" applyProtection="1">
      <alignment horizontal="center" vertical="center"/>
      <protection locked="0"/>
    </xf>
    <xf numFmtId="0" fontId="11" fillId="36" borderId="0" xfId="54" applyFont="1" applyFill="1">
      <alignment/>
      <protection/>
    </xf>
    <xf numFmtId="172" fontId="16" fillId="6" borderId="12" xfId="54" applyNumberFormat="1" applyFont="1" applyFill="1" applyBorder="1" applyAlignment="1" applyProtection="1">
      <alignment horizontal="center" vertical="center"/>
      <protection locked="0"/>
    </xf>
    <xf numFmtId="0" fontId="11" fillId="6" borderId="0" xfId="54" applyFont="1" applyFill="1">
      <alignment/>
      <protection/>
    </xf>
    <xf numFmtId="0" fontId="27" fillId="36" borderId="12" xfId="54" applyNumberFormat="1" applyFont="1" applyFill="1" applyBorder="1" applyAlignment="1" applyProtection="1">
      <alignment horizontal="center" vertical="center"/>
      <protection locked="0"/>
    </xf>
    <xf numFmtId="1" fontId="27" fillId="36" borderId="12" xfId="54" applyNumberFormat="1" applyFont="1" applyFill="1" applyBorder="1" applyAlignment="1">
      <alignment horizontal="center" vertical="center"/>
      <protection/>
    </xf>
    <xf numFmtId="1" fontId="27" fillId="36" borderId="12" xfId="54" applyNumberFormat="1" applyFont="1" applyFill="1" applyBorder="1" applyAlignment="1" applyProtection="1">
      <alignment horizontal="center" vertical="center"/>
      <protection locked="0"/>
    </xf>
    <xf numFmtId="0" fontId="27" fillId="36" borderId="12" xfId="54" applyNumberFormat="1" applyFont="1" applyFill="1" applyBorder="1" applyAlignment="1">
      <alignment horizontal="center" vertical="center"/>
      <protection/>
    </xf>
    <xf numFmtId="172" fontId="27" fillId="36" borderId="12" xfId="54" applyNumberFormat="1" applyFont="1" applyFill="1" applyBorder="1" applyAlignment="1">
      <alignment horizontal="center" vertical="center"/>
      <protection/>
    </xf>
    <xf numFmtId="172" fontId="27" fillId="36" borderId="12" xfId="54" applyNumberFormat="1" applyFont="1" applyFill="1" applyBorder="1" applyAlignment="1" applyProtection="1">
      <alignment horizontal="center" vertical="center"/>
      <protection locked="0"/>
    </xf>
    <xf numFmtId="0" fontId="16" fillId="36" borderId="12" xfId="54" applyFont="1" applyFill="1" applyBorder="1" applyAlignment="1">
      <alignment horizontal="center" vertical="center"/>
      <protection/>
    </xf>
    <xf numFmtId="172" fontId="16" fillId="36" borderId="12" xfId="54" applyNumberFormat="1" applyFont="1" applyFill="1" applyBorder="1" applyAlignment="1">
      <alignment horizontal="center" vertical="center"/>
      <protection/>
    </xf>
    <xf numFmtId="0" fontId="28" fillId="36" borderId="12" xfId="54" applyNumberFormat="1" applyFont="1" applyFill="1" applyBorder="1" applyAlignment="1" applyProtection="1">
      <alignment horizontal="center" vertical="center"/>
      <protection locked="0"/>
    </xf>
    <xf numFmtId="0" fontId="29" fillId="36" borderId="12" xfId="54" applyNumberFormat="1" applyFont="1" applyFill="1" applyBorder="1" applyAlignment="1" applyProtection="1">
      <alignment horizontal="center" vertical="center"/>
      <protection locked="0"/>
    </xf>
    <xf numFmtId="1" fontId="29" fillId="36" borderId="12" xfId="54" applyNumberFormat="1" applyFont="1" applyFill="1" applyBorder="1" applyAlignment="1">
      <alignment horizontal="center" vertical="center"/>
      <protection/>
    </xf>
    <xf numFmtId="1" fontId="29" fillId="36" borderId="12" xfId="54" applyNumberFormat="1" applyFont="1" applyFill="1" applyBorder="1" applyAlignment="1" applyProtection="1">
      <alignment horizontal="center" vertical="center"/>
      <protection locked="0"/>
    </xf>
    <xf numFmtId="172" fontId="29" fillId="36" borderId="12" xfId="54" applyNumberFormat="1" applyFont="1" applyFill="1" applyBorder="1" applyAlignment="1">
      <alignment horizontal="center" vertical="center"/>
      <protection/>
    </xf>
    <xf numFmtId="0" fontId="29" fillId="36" borderId="12" xfId="54" applyNumberFormat="1" applyFont="1" applyFill="1" applyBorder="1" applyAlignment="1">
      <alignment horizontal="center" vertical="center"/>
      <protection/>
    </xf>
    <xf numFmtId="172" fontId="29" fillId="36" borderId="12" xfId="54" applyNumberFormat="1" applyFont="1" applyFill="1" applyBorder="1" applyAlignment="1" applyProtection="1">
      <alignment horizontal="center" vertical="center"/>
      <protection locked="0"/>
    </xf>
    <xf numFmtId="0" fontId="22" fillId="36" borderId="12" xfId="54" applyFont="1" applyFill="1" applyBorder="1" applyAlignment="1">
      <alignment horizontal="center" vertical="center"/>
      <protection/>
    </xf>
    <xf numFmtId="0" fontId="28" fillId="36" borderId="12" xfId="54" applyNumberFormat="1" applyFont="1" applyFill="1" applyBorder="1" applyAlignment="1" applyProtection="1">
      <alignment horizontal="center" vertical="center" wrapText="1"/>
      <protection locked="0"/>
    </xf>
    <xf numFmtId="172" fontId="15" fillId="35" borderId="12" xfId="54" applyNumberFormat="1" applyFont="1" applyFill="1" applyBorder="1" applyAlignment="1" applyProtection="1">
      <alignment horizontal="center" vertical="center"/>
      <protection locked="0"/>
    </xf>
    <xf numFmtId="0" fontId="18" fillId="35" borderId="12" xfId="54" applyNumberFormat="1" applyFont="1" applyFill="1" applyBorder="1" applyAlignment="1">
      <alignment horizontal="center" vertical="center"/>
      <protection/>
    </xf>
    <xf numFmtId="0" fontId="15" fillId="35" borderId="12" xfId="54" applyNumberFormat="1" applyFont="1" applyFill="1" applyBorder="1" applyAlignment="1" applyProtection="1">
      <alignment horizontal="center" vertical="center" textRotation="90"/>
      <protection locked="0"/>
    </xf>
    <xf numFmtId="0" fontId="28" fillId="36" borderId="12" xfId="54" applyNumberFormat="1" applyFont="1" applyFill="1" applyBorder="1" applyAlignment="1">
      <alignment horizontal="center" vertical="center"/>
      <protection/>
    </xf>
    <xf numFmtId="172" fontId="16" fillId="35" borderId="12" xfId="54" applyNumberFormat="1" applyFont="1" applyFill="1" applyBorder="1" applyAlignment="1" applyProtection="1">
      <alignment horizontal="center" vertical="center"/>
      <protection locked="0"/>
    </xf>
    <xf numFmtId="0" fontId="11" fillId="35" borderId="0" xfId="54" applyFont="1" applyFill="1">
      <alignment/>
      <protection/>
    </xf>
    <xf numFmtId="0" fontId="26" fillId="36" borderId="12" xfId="54" applyNumberFormat="1" applyFont="1" applyFill="1" applyBorder="1" applyAlignment="1" applyProtection="1">
      <alignment horizontal="center" vertical="center"/>
      <protection locked="0"/>
    </xf>
    <xf numFmtId="172" fontId="26" fillId="36" borderId="12" xfId="54" applyNumberFormat="1" applyFont="1" applyFill="1" applyBorder="1" applyAlignment="1" applyProtection="1">
      <alignment horizontal="center" vertical="center"/>
      <protection locked="0"/>
    </xf>
    <xf numFmtId="0" fontId="30" fillId="36" borderId="0" xfId="54" applyFont="1" applyFill="1">
      <alignment/>
      <protection/>
    </xf>
    <xf numFmtId="0" fontId="15" fillId="35" borderId="12" xfId="54" applyNumberFormat="1" applyFont="1" applyFill="1" applyBorder="1" applyAlignment="1">
      <alignment horizontal="center" vertical="center" textRotation="90"/>
      <protection/>
    </xf>
    <xf numFmtId="0" fontId="13" fillId="0" borderId="13" xfId="54" applyFont="1" applyFill="1" applyBorder="1">
      <alignment/>
      <protection/>
    </xf>
    <xf numFmtId="0" fontId="13" fillId="0" borderId="13" xfId="54" applyFont="1" applyFill="1" applyBorder="1" applyAlignment="1">
      <alignment textRotation="90"/>
      <protection/>
    </xf>
    <xf numFmtId="0" fontId="18" fillId="0" borderId="13" xfId="54" applyFont="1" applyFill="1" applyBorder="1">
      <alignment/>
      <protection/>
    </xf>
    <xf numFmtId="0" fontId="13" fillId="34" borderId="13" xfId="54" applyFont="1" applyFill="1" applyBorder="1">
      <alignment/>
      <protection/>
    </xf>
    <xf numFmtId="0" fontId="14" fillId="0" borderId="12" xfId="54" applyNumberFormat="1" applyFont="1" applyFill="1" applyBorder="1" applyAlignment="1">
      <alignment vertical="center" wrapText="1"/>
      <protection/>
    </xf>
    <xf numFmtId="0" fontId="16" fillId="36" borderId="12" xfId="54" applyNumberFormat="1" applyFont="1" applyFill="1" applyBorder="1" applyAlignment="1">
      <alignment horizontal="center" vertical="center" textRotation="90"/>
      <protection/>
    </xf>
    <xf numFmtId="0" fontId="16" fillId="36" borderId="12" xfId="54" applyNumberFormat="1" applyFont="1" applyFill="1" applyBorder="1" applyAlignment="1">
      <alignment vertical="center" wrapText="1"/>
      <protection/>
    </xf>
    <xf numFmtId="0" fontId="16" fillId="36" borderId="12" xfId="54" applyNumberFormat="1" applyFont="1" applyFill="1" applyBorder="1" applyAlignment="1">
      <alignment horizontal="center" vertical="center" wrapText="1"/>
      <protection/>
    </xf>
    <xf numFmtId="0" fontId="16" fillId="36" borderId="12" xfId="54" applyNumberFormat="1" applyFont="1" applyFill="1" applyBorder="1" applyAlignment="1" applyProtection="1">
      <alignment horizontal="center" vertical="center"/>
      <protection locked="0"/>
    </xf>
    <xf numFmtId="0" fontId="16" fillId="36" borderId="12" xfId="54" applyNumberFormat="1" applyFont="1" applyFill="1" applyBorder="1" applyAlignment="1">
      <alignment vertical="center"/>
      <protection/>
    </xf>
    <xf numFmtId="0" fontId="3" fillId="34" borderId="0" xfId="54" applyFont="1" applyFill="1">
      <alignment/>
      <protection/>
    </xf>
    <xf numFmtId="0" fontId="11" fillId="34" borderId="0" xfId="54" applyFont="1" applyFill="1">
      <alignment/>
      <protection/>
    </xf>
    <xf numFmtId="0" fontId="2" fillId="34" borderId="0" xfId="54" applyFont="1" applyFill="1">
      <alignment/>
      <protection/>
    </xf>
    <xf numFmtId="0" fontId="11" fillId="34" borderId="12" xfId="54" applyFont="1" applyFill="1" applyBorder="1">
      <alignment/>
      <protection/>
    </xf>
    <xf numFmtId="0" fontId="0" fillId="34" borderId="10" xfId="54" applyFill="1" applyBorder="1">
      <alignment/>
      <protection/>
    </xf>
    <xf numFmtId="0" fontId="0" fillId="34" borderId="11" xfId="54" applyFill="1" applyBorder="1">
      <alignment/>
      <protection/>
    </xf>
    <xf numFmtId="0" fontId="0" fillId="34" borderId="0" xfId="54" applyFill="1" applyBorder="1">
      <alignment/>
      <protection/>
    </xf>
    <xf numFmtId="0" fontId="2" fillId="34" borderId="14" xfId="54" applyFont="1" applyFill="1" applyBorder="1">
      <alignment/>
      <protection/>
    </xf>
    <xf numFmtId="0" fontId="2" fillId="34" borderId="12" xfId="54" applyFont="1" applyFill="1" applyBorder="1">
      <alignment/>
      <protection/>
    </xf>
    <xf numFmtId="0" fontId="30" fillId="34" borderId="0" xfId="54" applyFont="1" applyFill="1">
      <alignment/>
      <protection/>
    </xf>
    <xf numFmtId="0" fontId="14" fillId="0" borderId="0" xfId="54" applyFont="1" applyFill="1" applyBorder="1" applyAlignment="1">
      <alignment horizontal="center" vertical="center"/>
      <protection/>
    </xf>
    <xf numFmtId="0" fontId="3" fillId="34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21" fillId="36" borderId="15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6" borderId="15" xfId="0" applyFont="1" applyFill="1" applyBorder="1" applyAlignment="1">
      <alignment horizontal="left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20" fillId="0" borderId="15" xfId="54" applyNumberFormat="1" applyFont="1" applyFill="1" applyBorder="1" applyAlignment="1" applyProtection="1">
      <alignment horizontal="left" vertical="center"/>
      <protection locked="0"/>
    </xf>
    <xf numFmtId="0" fontId="20" fillId="0" borderId="15" xfId="54" applyFont="1" applyFill="1" applyBorder="1" applyAlignment="1">
      <alignment horizontal="left"/>
      <protection/>
    </xf>
    <xf numFmtId="0" fontId="20" fillId="6" borderId="15" xfId="54" applyFont="1" applyFill="1" applyBorder="1" applyAlignment="1">
      <alignment horizontal="left"/>
      <protection/>
    </xf>
    <xf numFmtId="0" fontId="16" fillId="6" borderId="15" xfId="54" applyNumberFormat="1" applyFont="1" applyFill="1" applyBorder="1" applyAlignment="1">
      <alignment horizontal="left" vertical="center"/>
      <protection/>
    </xf>
    <xf numFmtId="0" fontId="17" fillId="35" borderId="15" xfId="0" applyFont="1" applyFill="1" applyBorder="1" applyAlignment="1">
      <alignment horizontal="left" vertical="center" wrapText="1"/>
    </xf>
    <xf numFmtId="0" fontId="15" fillId="6" borderId="15" xfId="54" applyNumberFormat="1" applyFont="1" applyFill="1" applyBorder="1" applyAlignment="1" applyProtection="1">
      <alignment horizontal="left" vertical="center"/>
      <protection locked="0"/>
    </xf>
    <xf numFmtId="0" fontId="15" fillId="6" borderId="15" xfId="54" applyNumberFormat="1" applyFont="1" applyFill="1" applyBorder="1" applyAlignment="1">
      <alignment horizontal="left" vertical="center"/>
      <protection/>
    </xf>
    <xf numFmtId="0" fontId="14" fillId="0" borderId="15" xfId="54" applyNumberFormat="1" applyFont="1" applyFill="1" applyBorder="1" applyAlignment="1" applyProtection="1">
      <alignment horizontal="left" vertical="center"/>
      <protection locked="0"/>
    </xf>
    <xf numFmtId="0" fontId="13" fillId="0" borderId="16" xfId="54" applyFont="1" applyFill="1" applyBorder="1" applyAlignment="1">
      <alignment horizontal="left"/>
      <protection/>
    </xf>
    <xf numFmtId="0" fontId="13" fillId="0" borderId="15" xfId="54" applyFont="1" applyFill="1" applyBorder="1" applyAlignment="1">
      <alignment horizontal="left"/>
      <protection/>
    </xf>
    <xf numFmtId="0" fontId="11" fillId="34" borderId="14" xfId="54" applyFont="1" applyFill="1" applyBorder="1" applyAlignment="1">
      <alignment horizontal="center"/>
      <protection/>
    </xf>
    <xf numFmtId="0" fontId="16" fillId="36" borderId="17" xfId="54" applyNumberFormat="1" applyFont="1" applyFill="1" applyBorder="1" applyAlignment="1" applyProtection="1">
      <alignment horizontal="center" vertical="center"/>
      <protection locked="0"/>
    </xf>
    <xf numFmtId="0" fontId="14" fillId="0" borderId="17" xfId="54" applyFont="1" applyFill="1" applyBorder="1" applyAlignment="1">
      <alignment horizontal="center" vertical="center"/>
      <protection/>
    </xf>
    <xf numFmtId="0" fontId="14" fillId="0" borderId="17" xfId="54" applyNumberFormat="1" applyFont="1" applyFill="1" applyBorder="1" applyAlignment="1" applyProtection="1">
      <alignment horizontal="center" vertical="center"/>
      <protection locked="0"/>
    </xf>
    <xf numFmtId="0" fontId="22" fillId="36" borderId="17" xfId="54" applyFont="1" applyFill="1" applyBorder="1" applyAlignment="1">
      <alignment horizontal="center" vertical="center"/>
      <protection/>
    </xf>
    <xf numFmtId="0" fontId="16" fillId="36" borderId="17" xfId="54" applyFont="1" applyFill="1" applyBorder="1" applyAlignment="1">
      <alignment horizontal="center" vertical="center"/>
      <protection/>
    </xf>
    <xf numFmtId="0" fontId="14" fillId="6" borderId="17" xfId="54" applyNumberFormat="1" applyFont="1" applyFill="1" applyBorder="1" applyAlignment="1" applyProtection="1">
      <alignment horizontal="center" vertical="center"/>
      <protection locked="0"/>
    </xf>
    <xf numFmtId="0" fontId="13" fillId="0" borderId="17" xfId="54" applyNumberFormat="1" applyFont="1" applyFill="1" applyBorder="1" applyAlignment="1" applyProtection="1">
      <alignment horizontal="center" vertical="center"/>
      <protection locked="0"/>
    </xf>
    <xf numFmtId="1" fontId="14" fillId="0" borderId="17" xfId="54" applyNumberFormat="1" applyFont="1" applyFill="1" applyBorder="1" applyAlignment="1" applyProtection="1">
      <alignment horizontal="center" vertical="center"/>
      <protection locked="0"/>
    </xf>
    <xf numFmtId="0" fontId="16" fillId="6" borderId="17" xfId="54" applyNumberFormat="1" applyFont="1" applyFill="1" applyBorder="1" applyAlignment="1" applyProtection="1">
      <alignment horizontal="center" vertical="center"/>
      <protection locked="0"/>
    </xf>
    <xf numFmtId="0" fontId="14" fillId="35" borderId="17" xfId="54" applyNumberFormat="1" applyFont="1" applyFill="1" applyBorder="1" applyAlignment="1" applyProtection="1">
      <alignment horizontal="center" vertical="center"/>
      <protection locked="0"/>
    </xf>
    <xf numFmtId="0" fontId="15" fillId="6" borderId="17" xfId="54" applyNumberFormat="1" applyFont="1" applyFill="1" applyBorder="1" applyAlignment="1" applyProtection="1">
      <alignment horizontal="center" vertical="center"/>
      <protection locked="0"/>
    </xf>
    <xf numFmtId="0" fontId="3" fillId="6" borderId="0" xfId="54" applyFont="1" applyFill="1" applyBorder="1">
      <alignment/>
      <protection/>
    </xf>
    <xf numFmtId="0" fontId="15" fillId="35" borderId="17" xfId="54" applyNumberFormat="1" applyFont="1" applyFill="1" applyBorder="1" applyAlignment="1" applyProtection="1">
      <alignment horizontal="center" vertical="center"/>
      <protection locked="0"/>
    </xf>
    <xf numFmtId="0" fontId="14" fillId="0" borderId="17" xfId="54" applyNumberFormat="1" applyFont="1" applyFill="1" applyBorder="1" applyAlignment="1">
      <alignment horizontal="center" vertical="center"/>
      <protection/>
    </xf>
    <xf numFmtId="0" fontId="16" fillId="35" borderId="17" xfId="54" applyNumberFormat="1" applyFont="1" applyFill="1" applyBorder="1" applyAlignment="1" applyProtection="1">
      <alignment horizontal="center" vertical="center"/>
      <protection locked="0"/>
    </xf>
    <xf numFmtId="0" fontId="22" fillId="6" borderId="17" xfId="54" applyNumberFormat="1" applyFont="1" applyFill="1" applyBorder="1" applyAlignment="1" applyProtection="1">
      <alignment horizontal="center" vertical="center"/>
      <protection locked="0"/>
    </xf>
    <xf numFmtId="0" fontId="26" fillId="36" borderId="17" xfId="54" applyNumberFormat="1" applyFont="1" applyFill="1" applyBorder="1" applyAlignment="1" applyProtection="1">
      <alignment horizontal="center" vertical="center"/>
      <protection locked="0"/>
    </xf>
    <xf numFmtId="0" fontId="22" fillId="6" borderId="17" xfId="54" applyNumberFormat="1" applyFont="1" applyFill="1" applyBorder="1" applyAlignment="1">
      <alignment horizontal="center" vertical="center"/>
      <protection/>
    </xf>
    <xf numFmtId="0" fontId="16" fillId="36" borderId="17" xfId="54" applyNumberFormat="1" applyFont="1" applyFill="1" applyBorder="1" applyAlignment="1">
      <alignment horizontal="center" vertical="center"/>
      <protection/>
    </xf>
    <xf numFmtId="0" fontId="15" fillId="35" borderId="17" xfId="54" applyNumberFormat="1" applyFont="1" applyFill="1" applyBorder="1" applyAlignment="1">
      <alignment horizontal="center" vertical="center"/>
      <protection/>
    </xf>
    <xf numFmtId="0" fontId="15" fillId="0" borderId="17" xfId="54" applyFont="1" applyFill="1" applyBorder="1" applyAlignment="1">
      <alignment horizontal="center" vertical="center"/>
      <protection/>
    </xf>
    <xf numFmtId="0" fontId="13" fillId="0" borderId="18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28" fillId="36" borderId="14" xfId="54" applyNumberFormat="1" applyFont="1" applyFill="1" applyBorder="1" applyAlignment="1" applyProtection="1">
      <alignment horizontal="center" vertical="center"/>
      <protection locked="0"/>
    </xf>
    <xf numFmtId="0" fontId="20" fillId="0" borderId="14" xfId="54" applyNumberFormat="1" applyFont="1" applyFill="1" applyBorder="1" applyAlignment="1" applyProtection="1">
      <alignment horizontal="center" vertical="center"/>
      <protection locked="0"/>
    </xf>
    <xf numFmtId="0" fontId="20" fillId="0" borderId="14" xfId="54" applyFont="1" applyFill="1" applyBorder="1">
      <alignment/>
      <protection/>
    </xf>
    <xf numFmtId="0" fontId="29" fillId="36" borderId="14" xfId="54" applyNumberFormat="1" applyFont="1" applyFill="1" applyBorder="1" applyAlignment="1" applyProtection="1">
      <alignment horizontal="center" vertical="center"/>
      <protection locked="0"/>
    </xf>
    <xf numFmtId="0" fontId="27" fillId="36" borderId="14" xfId="54" applyNumberFormat="1" applyFont="1" applyFill="1" applyBorder="1" applyAlignment="1" applyProtection="1">
      <alignment horizontal="center" vertical="center"/>
      <protection locked="0"/>
    </xf>
    <xf numFmtId="0" fontId="20" fillId="6" borderId="14" xfId="54" applyNumberFormat="1" applyFont="1" applyFill="1" applyBorder="1" applyAlignment="1" applyProtection="1">
      <alignment horizontal="center" vertical="center"/>
      <protection locked="0"/>
    </xf>
    <xf numFmtId="0" fontId="13" fillId="0" borderId="14" xfId="54" applyNumberFormat="1" applyFont="1" applyFill="1" applyBorder="1" applyAlignment="1" applyProtection="1">
      <alignment horizontal="center" vertical="center"/>
      <protection locked="0"/>
    </xf>
    <xf numFmtId="0" fontId="14" fillId="0" borderId="14" xfId="54" applyNumberFormat="1" applyFont="1" applyFill="1" applyBorder="1" applyAlignment="1" applyProtection="1">
      <alignment horizontal="center" vertical="center"/>
      <protection locked="0"/>
    </xf>
    <xf numFmtId="0" fontId="16" fillId="36" borderId="14" xfId="54" applyNumberFormat="1" applyFont="1" applyFill="1" applyBorder="1" applyAlignment="1" applyProtection="1">
      <alignment horizontal="center" vertical="center"/>
      <protection locked="0"/>
    </xf>
    <xf numFmtId="0" fontId="16" fillId="6" borderId="14" xfId="54" applyNumberFormat="1" applyFont="1" applyFill="1" applyBorder="1" applyAlignment="1" applyProtection="1">
      <alignment horizontal="center" vertical="center"/>
      <protection locked="0"/>
    </xf>
    <xf numFmtId="0" fontId="14" fillId="35" borderId="14" xfId="54" applyNumberFormat="1" applyFont="1" applyFill="1" applyBorder="1" applyAlignment="1" applyProtection="1">
      <alignment horizontal="center" vertical="center"/>
      <protection locked="0"/>
    </xf>
    <xf numFmtId="0" fontId="14" fillId="6" borderId="14" xfId="54" applyNumberFormat="1" applyFont="1" applyFill="1" applyBorder="1" applyAlignment="1" applyProtection="1">
      <alignment horizontal="center" vertical="center"/>
      <protection locked="0"/>
    </xf>
    <xf numFmtId="0" fontId="18" fillId="6" borderId="14" xfId="54" applyNumberFormat="1" applyFont="1" applyFill="1" applyBorder="1" applyAlignment="1" applyProtection="1">
      <alignment horizontal="center" vertical="center"/>
      <protection locked="0"/>
    </xf>
    <xf numFmtId="0" fontId="23" fillId="6" borderId="14" xfId="54" applyNumberFormat="1" applyFont="1" applyFill="1" applyBorder="1" applyAlignment="1" applyProtection="1">
      <alignment horizontal="center" vertical="center"/>
      <protection locked="0"/>
    </xf>
    <xf numFmtId="0" fontId="15" fillId="35" borderId="14" xfId="54" applyNumberFormat="1" applyFont="1" applyFill="1" applyBorder="1" applyAlignment="1" applyProtection="1">
      <alignment horizontal="center" vertical="center"/>
      <protection locked="0"/>
    </xf>
    <xf numFmtId="0" fontId="22" fillId="0" borderId="14" xfId="54" applyNumberFormat="1" applyFont="1" applyFill="1" applyBorder="1" applyAlignment="1" applyProtection="1">
      <alignment horizontal="center" vertical="center"/>
      <protection locked="0"/>
    </xf>
    <xf numFmtId="0" fontId="16" fillId="0" borderId="14" xfId="54" applyNumberFormat="1" applyFont="1" applyFill="1" applyBorder="1" applyAlignment="1" applyProtection="1">
      <alignment horizontal="center" vertical="center"/>
      <protection locked="0"/>
    </xf>
    <xf numFmtId="0" fontId="13" fillId="6" borderId="14" xfId="54" applyNumberFormat="1" applyFont="1" applyFill="1" applyBorder="1" applyAlignment="1" applyProtection="1">
      <alignment horizontal="center" vertical="center"/>
      <protection locked="0"/>
    </xf>
    <xf numFmtId="0" fontId="26" fillId="36" borderId="14" xfId="54" applyNumberFormat="1" applyFont="1" applyFill="1" applyBorder="1" applyAlignment="1" applyProtection="1">
      <alignment horizontal="center" vertical="center"/>
      <protection locked="0"/>
    </xf>
    <xf numFmtId="0" fontId="15" fillId="6" borderId="14" xfId="54" applyNumberFormat="1" applyFont="1" applyFill="1" applyBorder="1" applyAlignment="1" applyProtection="1">
      <alignment horizontal="center" vertical="center"/>
      <protection locked="0"/>
    </xf>
    <xf numFmtId="0" fontId="16" fillId="35" borderId="14" xfId="54" applyNumberFormat="1" applyFont="1" applyFill="1" applyBorder="1" applyAlignment="1" applyProtection="1">
      <alignment horizontal="center" vertical="center"/>
      <protection locked="0"/>
    </xf>
    <xf numFmtId="0" fontId="18" fillId="35" borderId="14" xfId="54" applyNumberFormat="1" applyFont="1" applyFill="1" applyBorder="1" applyAlignment="1" applyProtection="1">
      <alignment horizontal="center" vertical="center"/>
      <protection locked="0"/>
    </xf>
    <xf numFmtId="0" fontId="13" fillId="0" borderId="19" xfId="54" applyFont="1" applyFill="1" applyBorder="1">
      <alignment/>
      <protection/>
    </xf>
    <xf numFmtId="0" fontId="13" fillId="0" borderId="14" xfId="54" applyFont="1" applyFill="1" applyBorder="1">
      <alignment/>
      <protection/>
    </xf>
    <xf numFmtId="0" fontId="21" fillId="36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19" fillId="35" borderId="20" xfId="0" applyFont="1" applyFill="1" applyBorder="1" applyAlignment="1">
      <alignment horizontal="left" vertical="center" wrapText="1"/>
    </xf>
    <xf numFmtId="0" fontId="19" fillId="0" borderId="20" xfId="54" applyNumberFormat="1" applyFont="1" applyFill="1" applyBorder="1" applyAlignment="1" applyProtection="1">
      <alignment horizontal="left" vertical="center" wrapText="1"/>
      <protection locked="0"/>
    </xf>
    <xf numFmtId="0" fontId="19" fillId="0" borderId="20" xfId="54" applyNumberFormat="1" applyFont="1" applyFill="1" applyBorder="1" applyAlignment="1">
      <alignment horizontal="left" vertical="center" wrapText="1"/>
      <protection/>
    </xf>
    <xf numFmtId="0" fontId="68" fillId="0" borderId="20" xfId="54" applyNumberFormat="1" applyFont="1" applyFill="1" applyBorder="1" applyAlignment="1">
      <alignment horizontal="left" vertical="center" wrapText="1"/>
      <protection/>
    </xf>
    <xf numFmtId="0" fontId="20" fillId="0" borderId="20" xfId="54" applyFont="1" applyFill="1" applyBorder="1" applyAlignment="1">
      <alignment horizontal="left"/>
      <protection/>
    </xf>
    <xf numFmtId="0" fontId="20" fillId="6" borderId="20" xfId="54" applyFont="1" applyFill="1" applyBorder="1" applyAlignment="1">
      <alignment horizontal="left"/>
      <protection/>
    </xf>
    <xf numFmtId="0" fontId="16" fillId="6" borderId="20" xfId="54" applyNumberFormat="1" applyFont="1" applyFill="1" applyBorder="1" applyAlignment="1">
      <alignment horizontal="left" vertical="center"/>
      <protection/>
    </xf>
    <xf numFmtId="0" fontId="17" fillId="35" borderId="20" xfId="0" applyFont="1" applyFill="1" applyBorder="1" applyAlignment="1">
      <alignment horizontal="left" vertical="center" wrapText="1"/>
    </xf>
    <xf numFmtId="0" fontId="14" fillId="0" borderId="20" xfId="54" applyNumberFormat="1" applyFont="1" applyFill="1" applyBorder="1" applyAlignment="1" applyProtection="1">
      <alignment horizontal="left" vertical="center" wrapText="1"/>
      <protection locked="0"/>
    </xf>
    <xf numFmtId="0" fontId="15" fillId="6" borderId="20" xfId="54" applyNumberFormat="1" applyFont="1" applyFill="1" applyBorder="1" applyAlignment="1" applyProtection="1">
      <alignment horizontal="left" vertical="center" wrapText="1"/>
      <protection locked="0"/>
    </xf>
    <xf numFmtId="0" fontId="15" fillId="6" borderId="20" xfId="54" applyNumberFormat="1" applyFont="1" applyFill="1" applyBorder="1" applyAlignment="1">
      <alignment horizontal="left" vertical="center"/>
      <protection/>
    </xf>
    <xf numFmtId="0" fontId="69" fillId="35" borderId="20" xfId="0" applyFont="1" applyFill="1" applyBorder="1" applyAlignment="1">
      <alignment horizontal="left" vertical="center" wrapText="1"/>
    </xf>
    <xf numFmtId="0" fontId="13" fillId="0" borderId="21" xfId="54" applyFont="1" applyFill="1" applyBorder="1" applyAlignment="1">
      <alignment horizontal="left"/>
      <protection/>
    </xf>
    <xf numFmtId="0" fontId="13" fillId="0" borderId="2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vertical="center"/>
      <protection/>
    </xf>
    <xf numFmtId="0" fontId="14" fillId="0" borderId="12" xfId="54" applyFont="1" applyFill="1" applyBorder="1" applyAlignment="1">
      <alignment vertical="center"/>
      <protection/>
    </xf>
    <xf numFmtId="0" fontId="15" fillId="0" borderId="22" xfId="54" applyFont="1" applyFill="1" applyBorder="1" applyAlignment="1" applyProtection="1">
      <alignment horizontal="center" vertical="center"/>
      <protection locked="0"/>
    </xf>
    <xf numFmtId="0" fontId="15" fillId="0" borderId="22" xfId="54" applyFont="1" applyFill="1" applyBorder="1" applyAlignment="1" applyProtection="1">
      <alignment vertical="center"/>
      <protection locked="0"/>
    </xf>
    <xf numFmtId="0" fontId="15" fillId="0" borderId="22" xfId="54" applyFont="1" applyFill="1" applyBorder="1" applyAlignment="1" applyProtection="1">
      <alignment horizontal="center" vertical="center" textRotation="90" wrapText="1"/>
      <protection locked="0"/>
    </xf>
    <xf numFmtId="0" fontId="15" fillId="0" borderId="14" xfId="54" applyNumberFormat="1" applyFont="1" applyFill="1" applyBorder="1" applyAlignment="1">
      <alignment vertical="center" wrapText="1"/>
      <protection/>
    </xf>
    <xf numFmtId="0" fontId="14" fillId="0" borderId="14" xfId="54" applyNumberFormat="1" applyFont="1" applyFill="1" applyBorder="1" applyAlignment="1">
      <alignment vertical="center" wrapText="1"/>
      <protection/>
    </xf>
    <xf numFmtId="0" fontId="15" fillId="6" borderId="23" xfId="54" applyNumberFormat="1" applyFont="1" applyFill="1" applyBorder="1" applyAlignment="1">
      <alignment horizontal="left" vertical="center"/>
      <protection/>
    </xf>
    <xf numFmtId="0" fontId="15" fillId="6" borderId="24" xfId="54" applyNumberFormat="1" applyFont="1" applyFill="1" applyBorder="1" applyAlignment="1">
      <alignment horizontal="left" vertical="center"/>
      <protection/>
    </xf>
    <xf numFmtId="0" fontId="14" fillId="6" borderId="25" xfId="54" applyNumberFormat="1" applyFont="1" applyFill="1" applyBorder="1" applyAlignment="1" applyProtection="1">
      <alignment horizontal="center" vertical="center"/>
      <protection locked="0"/>
    </xf>
    <xf numFmtId="0" fontId="14" fillId="6" borderId="26" xfId="54" applyNumberFormat="1" applyFont="1" applyFill="1" applyBorder="1" applyAlignment="1" applyProtection="1">
      <alignment horizontal="center" vertical="center"/>
      <protection locked="0"/>
    </xf>
    <xf numFmtId="0" fontId="14" fillId="6" borderId="26" xfId="54" applyNumberFormat="1" applyFont="1" applyFill="1" applyBorder="1" applyAlignment="1" applyProtection="1">
      <alignment horizontal="center" vertical="center" textRotation="90"/>
      <protection locked="0"/>
    </xf>
    <xf numFmtId="0" fontId="15" fillId="6" borderId="26" xfId="54" applyNumberFormat="1" applyFont="1" applyFill="1" applyBorder="1" applyAlignment="1">
      <alignment horizontal="center" vertical="center"/>
      <protection/>
    </xf>
    <xf numFmtId="0" fontId="14" fillId="6" borderId="26" xfId="54" applyNumberFormat="1" applyFont="1" applyFill="1" applyBorder="1" applyAlignment="1">
      <alignment horizontal="center" vertical="center"/>
      <protection/>
    </xf>
    <xf numFmtId="0" fontId="15" fillId="0" borderId="22" xfId="54" applyNumberFormat="1" applyFont="1" applyFill="1" applyBorder="1" applyAlignment="1">
      <alignment horizontal="left" vertical="center"/>
      <protection/>
    </xf>
    <xf numFmtId="0" fontId="15" fillId="0" borderId="22" xfId="54" applyNumberFormat="1" applyFont="1" applyFill="1" applyBorder="1" applyAlignment="1">
      <alignment horizontal="left" vertical="center" wrapText="1"/>
      <protection/>
    </xf>
    <xf numFmtId="0" fontId="15" fillId="0" borderId="22" xfId="54" applyNumberFormat="1" applyFont="1" applyFill="1" applyBorder="1" applyAlignment="1">
      <alignment horizontal="center" vertical="center"/>
      <protection/>
    </xf>
    <xf numFmtId="0" fontId="15" fillId="0" borderId="22" xfId="54" applyNumberFormat="1" applyFont="1" applyFill="1" applyBorder="1" applyAlignment="1">
      <alignment vertical="center"/>
      <protection/>
    </xf>
    <xf numFmtId="0" fontId="15" fillId="0" borderId="27" xfId="54" applyNumberFormat="1" applyFont="1" applyFill="1" applyBorder="1" applyAlignment="1">
      <alignment horizontal="center" vertical="center"/>
      <protection/>
    </xf>
    <xf numFmtId="0" fontId="14" fillId="0" borderId="25" xfId="54" applyNumberFormat="1" applyFont="1" applyFill="1" applyBorder="1" applyAlignment="1">
      <alignment vertical="center" wrapText="1"/>
      <protection/>
    </xf>
    <xf numFmtId="0" fontId="14" fillId="0" borderId="26" xfId="54" applyNumberFormat="1" applyFont="1" applyFill="1" applyBorder="1" applyAlignment="1">
      <alignment vertical="center" wrapText="1"/>
      <protection/>
    </xf>
    <xf numFmtId="0" fontId="14" fillId="0" borderId="26" xfId="54" applyNumberFormat="1" applyFont="1" applyFill="1" applyBorder="1" applyAlignment="1">
      <alignment horizontal="center" vertical="center"/>
      <protection/>
    </xf>
    <xf numFmtId="0" fontId="14" fillId="0" borderId="26" xfId="54" applyNumberFormat="1" applyFont="1" applyFill="1" applyBorder="1" applyAlignment="1" applyProtection="1">
      <alignment horizontal="center" vertical="center"/>
      <protection locked="0"/>
    </xf>
    <xf numFmtId="0" fontId="14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14" fillId="0" borderId="26" xfId="54" applyFont="1" applyFill="1" applyBorder="1" applyAlignment="1">
      <alignment horizontal="center" vertical="center"/>
      <protection/>
    </xf>
    <xf numFmtId="0" fontId="14" fillId="0" borderId="28" xfId="54" applyFont="1" applyFill="1" applyBorder="1" applyAlignment="1">
      <alignment horizontal="center" vertical="center"/>
      <protection/>
    </xf>
    <xf numFmtId="0" fontId="15" fillId="6" borderId="22" xfId="54" applyNumberFormat="1" applyFont="1" applyFill="1" applyBorder="1" applyAlignment="1" applyProtection="1">
      <alignment horizontal="left" vertical="center"/>
      <protection locked="0"/>
    </xf>
    <xf numFmtId="0" fontId="18" fillId="6" borderId="22" xfId="54" applyNumberFormat="1" applyFont="1" applyFill="1" applyBorder="1" applyAlignment="1" applyProtection="1">
      <alignment horizontal="center" vertical="center"/>
      <protection locked="0"/>
    </xf>
    <xf numFmtId="1" fontId="15" fillId="6" borderId="22" xfId="54" applyNumberFormat="1" applyFont="1" applyFill="1" applyBorder="1" applyAlignment="1" applyProtection="1">
      <alignment horizontal="center" vertical="center"/>
      <protection locked="0"/>
    </xf>
    <xf numFmtId="0" fontId="15" fillId="6" borderId="22" xfId="54" applyNumberFormat="1" applyFont="1" applyFill="1" applyBorder="1" applyAlignment="1" applyProtection="1">
      <alignment horizontal="center" vertical="center"/>
      <protection locked="0"/>
    </xf>
    <xf numFmtId="172" fontId="15" fillId="6" borderId="22" xfId="54" applyNumberFormat="1" applyFont="1" applyFill="1" applyBorder="1" applyAlignment="1" applyProtection="1">
      <alignment horizontal="center" vertical="center"/>
      <protection locked="0"/>
    </xf>
    <xf numFmtId="0" fontId="21" fillId="36" borderId="16" xfId="0" applyFont="1" applyFill="1" applyBorder="1" applyAlignment="1">
      <alignment horizontal="left" vertical="center" wrapText="1"/>
    </xf>
    <xf numFmtId="0" fontId="21" fillId="36" borderId="21" xfId="0" applyFont="1" applyFill="1" applyBorder="1" applyAlignment="1">
      <alignment horizontal="left" vertical="center" wrapText="1"/>
    </xf>
    <xf numFmtId="0" fontId="28" fillId="36" borderId="19" xfId="54" applyNumberFormat="1" applyFont="1" applyFill="1" applyBorder="1" applyAlignment="1" applyProtection="1">
      <alignment horizontal="center" vertical="center"/>
      <protection locked="0"/>
    </xf>
    <xf numFmtId="0" fontId="28" fillId="36" borderId="13" xfId="54" applyNumberFormat="1" applyFont="1" applyFill="1" applyBorder="1" applyAlignment="1" applyProtection="1">
      <alignment horizontal="center" vertical="center"/>
      <protection locked="0"/>
    </xf>
    <xf numFmtId="1" fontId="28" fillId="36" borderId="13" xfId="54" applyNumberFormat="1" applyFont="1" applyFill="1" applyBorder="1" applyAlignment="1" applyProtection="1">
      <alignment horizontal="center" vertical="center"/>
      <protection locked="0"/>
    </xf>
    <xf numFmtId="172" fontId="28" fillId="36" borderId="13" xfId="54" applyNumberFormat="1" applyFont="1" applyFill="1" applyBorder="1" applyAlignment="1" applyProtection="1">
      <alignment horizontal="center" vertical="center"/>
      <protection locked="0"/>
    </xf>
    <xf numFmtId="0" fontId="16" fillId="36" borderId="13" xfId="54" applyNumberFormat="1" applyFont="1" applyFill="1" applyBorder="1" applyAlignment="1" applyProtection="1">
      <alignment horizontal="center" vertical="center"/>
      <protection locked="0"/>
    </xf>
    <xf numFmtId="0" fontId="16" fillId="36" borderId="18" xfId="54" applyNumberFormat="1" applyFont="1" applyFill="1" applyBorder="1" applyAlignment="1" applyProtection="1">
      <alignment horizontal="center" vertical="center"/>
      <protection locked="0"/>
    </xf>
    <xf numFmtId="0" fontId="16" fillId="0" borderId="22" xfId="54" applyFont="1" applyFill="1" applyBorder="1" applyAlignment="1">
      <alignment horizontal="left" vertical="center"/>
      <protection/>
    </xf>
    <xf numFmtId="0" fontId="16" fillId="0" borderId="22" xfId="54" applyNumberFormat="1" applyFont="1" applyFill="1" applyBorder="1" applyAlignment="1">
      <alignment horizontal="center" vertical="center"/>
      <protection/>
    </xf>
    <xf numFmtId="0" fontId="16" fillId="0" borderId="22" xfId="54" applyFont="1" applyFill="1" applyBorder="1" applyAlignment="1">
      <alignment horizontal="center" vertical="center"/>
      <protection/>
    </xf>
    <xf numFmtId="0" fontId="16" fillId="34" borderId="22" xfId="54" applyFont="1" applyFill="1" applyBorder="1" applyAlignment="1">
      <alignment horizontal="center" vertical="center"/>
      <protection/>
    </xf>
    <xf numFmtId="0" fontId="16" fillId="0" borderId="12" xfId="54" applyNumberFormat="1" applyFont="1" applyFill="1" applyBorder="1" applyAlignment="1">
      <alignment horizontal="center" vertical="center" wrapText="1"/>
      <protection/>
    </xf>
    <xf numFmtId="0" fontId="22" fillId="34" borderId="12" xfId="54" applyNumberFormat="1" applyFont="1" applyFill="1" applyBorder="1" applyAlignment="1">
      <alignment horizontal="center" vertical="center"/>
      <protection/>
    </xf>
    <xf numFmtId="0" fontId="16" fillId="34" borderId="12" xfId="54" applyNumberFormat="1" applyFont="1" applyFill="1" applyBorder="1" applyAlignment="1">
      <alignment horizontal="center" vertical="center" wrapText="1"/>
      <protection/>
    </xf>
    <xf numFmtId="0" fontId="16" fillId="34" borderId="12" xfId="54" applyNumberFormat="1" applyFont="1" applyFill="1" applyBorder="1" applyAlignment="1">
      <alignment horizontal="center" vertical="center"/>
      <protection/>
    </xf>
    <xf numFmtId="0" fontId="16" fillId="0" borderId="12" xfId="54" applyNumberFormat="1" applyFont="1" applyFill="1" applyBorder="1" applyAlignment="1">
      <alignment vertical="center" wrapText="1"/>
      <protection/>
    </xf>
    <xf numFmtId="0" fontId="14" fillId="0" borderId="0" xfId="54" applyNumberFormat="1" applyFont="1" applyFill="1" applyBorder="1" applyAlignment="1">
      <alignment vertical="center" wrapText="1"/>
      <protection/>
    </xf>
    <xf numFmtId="0" fontId="14" fillId="0" borderId="0" xfId="54" applyNumberFormat="1" applyFont="1" applyFill="1" applyBorder="1" applyAlignment="1">
      <alignment horizontal="center" vertical="center"/>
      <protection/>
    </xf>
    <xf numFmtId="0" fontId="14" fillId="0" borderId="0" xfId="54" applyNumberFormat="1" applyFont="1" applyFill="1" applyBorder="1" applyAlignment="1" applyProtection="1">
      <alignment horizontal="center" vertical="center"/>
      <protection locked="0"/>
    </xf>
    <xf numFmtId="0" fontId="14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4" applyNumberFormat="1" applyFont="1" applyFill="1" applyBorder="1" applyAlignment="1">
      <alignment horizontal="center" vertical="center" wrapText="1"/>
      <protection/>
    </xf>
    <xf numFmtId="0" fontId="14" fillId="0" borderId="29" xfId="54" applyFont="1" applyFill="1" applyBorder="1" applyAlignment="1">
      <alignment horizontal="center" vertical="center"/>
      <protection/>
    </xf>
    <xf numFmtId="0" fontId="15" fillId="6" borderId="30" xfId="54" applyNumberFormat="1" applyFont="1" applyFill="1" applyBorder="1" applyAlignment="1">
      <alignment horizontal="left" vertical="center" wrapText="1"/>
      <protection/>
    </xf>
    <xf numFmtId="0" fontId="15" fillId="0" borderId="26" xfId="54" applyNumberFormat="1" applyFont="1" applyFill="1" applyBorder="1" applyAlignment="1">
      <alignment vertical="center" wrapText="1"/>
      <protection/>
    </xf>
    <xf numFmtId="0" fontId="15" fillId="0" borderId="13" xfId="54" applyNumberFormat="1" applyFont="1" applyFill="1" applyBorder="1" applyAlignment="1">
      <alignment vertical="center" wrapText="1"/>
      <protection/>
    </xf>
    <xf numFmtId="0" fontId="15" fillId="0" borderId="26" xfId="54" applyNumberFormat="1" applyFont="1" applyFill="1" applyBorder="1" applyAlignment="1">
      <alignment horizontal="center" vertical="center" wrapText="1"/>
      <protection/>
    </xf>
    <xf numFmtId="0" fontId="22" fillId="0" borderId="15" xfId="54" applyNumberFormat="1" applyFont="1" applyFill="1" applyBorder="1" applyAlignment="1">
      <alignment horizontal="center" vertical="center"/>
      <protection/>
    </xf>
    <xf numFmtId="0" fontId="15" fillId="0" borderId="27" xfId="54" applyNumberFormat="1" applyFont="1" applyFill="1" applyBorder="1" applyAlignment="1">
      <alignment horizontal="left" vertical="center"/>
      <protection/>
    </xf>
    <xf numFmtId="0" fontId="15" fillId="0" borderId="27" xfId="54" applyNumberFormat="1" applyFont="1" applyFill="1" applyBorder="1" applyAlignment="1">
      <alignment horizontal="left" vertical="center" wrapText="1"/>
      <protection/>
    </xf>
    <xf numFmtId="0" fontId="15" fillId="0" borderId="27" xfId="54" applyNumberFormat="1" applyFont="1" applyFill="1" applyBorder="1" applyAlignment="1">
      <alignment vertical="center"/>
      <protection/>
    </xf>
    <xf numFmtId="0" fontId="15" fillId="0" borderId="31" xfId="54" applyNumberFormat="1" applyFont="1" applyFill="1" applyBorder="1" applyAlignment="1">
      <alignment horizontal="left" vertical="center"/>
      <protection/>
    </xf>
    <xf numFmtId="0" fontId="15" fillId="0" borderId="22" xfId="54" applyNumberFormat="1" applyFont="1" applyFill="1" applyBorder="1" applyAlignment="1">
      <alignment vertical="center" wrapText="1"/>
      <protection/>
    </xf>
    <xf numFmtId="0" fontId="3" fillId="34" borderId="32" xfId="54" applyFont="1" applyFill="1" applyBorder="1">
      <alignment/>
      <protection/>
    </xf>
    <xf numFmtId="0" fontId="3" fillId="0" borderId="32" xfId="54" applyFont="1" applyFill="1" applyBorder="1">
      <alignment/>
      <protection/>
    </xf>
    <xf numFmtId="0" fontId="22" fillId="6" borderId="12" xfId="54" applyNumberFormat="1" applyFont="1" applyFill="1" applyBorder="1" applyAlignment="1">
      <alignment horizontal="center" vertical="center" wrapText="1"/>
      <protection/>
    </xf>
    <xf numFmtId="0" fontId="16" fillId="36" borderId="12" xfId="54" applyNumberFormat="1" applyFont="1" applyFill="1" applyBorder="1" applyAlignment="1">
      <alignment horizontal="center" vertical="center" wrapText="1"/>
      <protection/>
    </xf>
    <xf numFmtId="0" fontId="16" fillId="36" borderId="12" xfId="54" applyNumberFormat="1" applyFont="1" applyFill="1" applyBorder="1" applyAlignment="1" applyProtection="1">
      <alignment horizontal="center" vertical="center"/>
      <protection locked="0"/>
    </xf>
    <xf numFmtId="0" fontId="15" fillId="0" borderId="12" xfId="54" applyNumberFormat="1" applyFont="1" applyFill="1" applyBorder="1" applyAlignment="1">
      <alignment horizontal="center" vertical="center" wrapText="1"/>
      <protection/>
    </xf>
    <xf numFmtId="0" fontId="22" fillId="0" borderId="14" xfId="54" applyNumberFormat="1" applyFont="1" applyFill="1" applyBorder="1" applyAlignment="1">
      <alignment horizontal="center" vertical="center" wrapText="1"/>
      <protection/>
    </xf>
    <xf numFmtId="0" fontId="0" fillId="0" borderId="12" xfId="54" applyFill="1" applyBorder="1">
      <alignment/>
      <protection/>
    </xf>
    <xf numFmtId="0" fontId="6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 wrapText="1"/>
      <protection locked="0"/>
    </xf>
    <xf numFmtId="0" fontId="7" fillId="0" borderId="10" xfId="54" applyFont="1" applyBorder="1" applyAlignment="1" applyProtection="1">
      <alignment horizontal="right" vertical="center"/>
      <protection locked="0"/>
    </xf>
    <xf numFmtId="0" fontId="7" fillId="33" borderId="0" xfId="54" applyFont="1" applyFill="1" applyBorder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top"/>
      <protection locked="0"/>
    </xf>
    <xf numFmtId="0" fontId="4" fillId="0" borderId="11" xfId="54" applyNumberFormat="1" applyFont="1" applyBorder="1" applyAlignment="1" applyProtection="1">
      <alignment horizontal="center" vertical="center"/>
      <protection locked="0"/>
    </xf>
    <xf numFmtId="0" fontId="12" fillId="33" borderId="10" xfId="54" applyNumberFormat="1" applyFont="1" applyFill="1" applyBorder="1" applyAlignment="1" applyProtection="1">
      <alignment horizontal="center" wrapText="1"/>
      <protection locked="0"/>
    </xf>
    <xf numFmtId="0" fontId="9" fillId="33" borderId="1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5" fillId="33" borderId="0" xfId="54" applyFont="1" applyFill="1" applyBorder="1" applyAlignment="1" applyProtection="1">
      <alignment horizontal="left" vertical="center"/>
      <protection locked="0"/>
    </xf>
    <xf numFmtId="0" fontId="5" fillId="33" borderId="0" xfId="54" applyFont="1" applyFill="1" applyBorder="1" applyAlignment="1" applyProtection="1">
      <alignment horizontal="left" vertical="top"/>
      <protection locked="0"/>
    </xf>
    <xf numFmtId="0" fontId="7" fillId="33" borderId="10" xfId="54" applyNumberFormat="1" applyFont="1" applyFill="1" applyBorder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top"/>
      <protection locked="0"/>
    </xf>
    <xf numFmtId="0" fontId="7" fillId="33" borderId="10" xfId="54" applyFont="1" applyFill="1" applyBorder="1" applyAlignment="1" applyProtection="1">
      <alignment horizontal="left" vertical="top"/>
      <protection locked="0"/>
    </xf>
    <xf numFmtId="0" fontId="7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0" fillId="33" borderId="0" xfId="54" applyFont="1" applyFill="1" applyBorder="1" applyAlignment="1" applyProtection="1">
      <alignment horizontal="right" vertical="center"/>
      <protection locked="0"/>
    </xf>
    <xf numFmtId="14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22" xfId="54" applyFont="1" applyFill="1" applyBorder="1" applyAlignment="1" applyProtection="1">
      <alignment horizontal="center" vertical="center" textRotation="90" wrapText="1"/>
      <protection locked="0"/>
    </xf>
    <xf numFmtId="0" fontId="15" fillId="0" borderId="22" xfId="54" applyFont="1" applyFill="1" applyBorder="1" applyAlignment="1" applyProtection="1">
      <alignment horizontal="center" vertical="center"/>
      <protection locked="0"/>
    </xf>
    <xf numFmtId="0" fontId="15" fillId="34" borderId="22" xfId="54" applyFont="1" applyFill="1" applyBorder="1" applyAlignment="1" applyProtection="1">
      <alignment horizontal="center" vertical="center" textRotation="90" wrapText="1"/>
      <protection locked="0"/>
    </xf>
    <xf numFmtId="0" fontId="15" fillId="0" borderId="22" xfId="54" applyFont="1" applyFill="1" applyBorder="1" applyAlignment="1" applyProtection="1">
      <alignment horizontal="center" vertical="center" wrapText="1"/>
      <protection locked="0"/>
    </xf>
    <xf numFmtId="0" fontId="15" fillId="0" borderId="22" xfId="54" applyFont="1" applyFill="1" applyBorder="1" applyAlignment="1" applyProtection="1">
      <alignment horizontal="center" vertical="center" textRotation="91" wrapText="1"/>
      <protection locked="0"/>
    </xf>
    <xf numFmtId="0" fontId="15" fillId="0" borderId="33" xfId="54" applyFont="1" applyFill="1" applyBorder="1" applyAlignment="1" applyProtection="1">
      <alignment horizontal="center" vertical="center"/>
      <protection locked="0"/>
    </xf>
    <xf numFmtId="0" fontId="15" fillId="0" borderId="34" xfId="54" applyFont="1" applyFill="1" applyBorder="1" applyAlignment="1" applyProtection="1">
      <alignment horizontal="center" vertical="center"/>
      <protection locked="0"/>
    </xf>
    <xf numFmtId="0" fontId="15" fillId="0" borderId="35" xfId="54" applyFont="1" applyFill="1" applyBorder="1" applyAlignment="1" applyProtection="1">
      <alignment horizontal="center" vertical="center"/>
      <protection locked="0"/>
    </xf>
    <xf numFmtId="0" fontId="15" fillId="0" borderId="22" xfId="54" applyFont="1" applyFill="1" applyBorder="1" applyAlignment="1" applyProtection="1">
      <alignment horizontal="center" vertical="center" textRotation="90"/>
      <protection locked="0"/>
    </xf>
    <xf numFmtId="0" fontId="15" fillId="0" borderId="22" xfId="54" applyFont="1" applyFill="1" applyBorder="1" applyAlignment="1" applyProtection="1">
      <alignment horizontal="left" vertical="center"/>
      <protection locked="0"/>
    </xf>
    <xf numFmtId="0" fontId="16" fillId="0" borderId="22" xfId="54" applyFont="1" applyFill="1" applyBorder="1" applyAlignment="1">
      <alignment horizontal="left" vertical="center"/>
      <protection/>
    </xf>
    <xf numFmtId="0" fontId="15" fillId="0" borderId="22" xfId="54" applyNumberFormat="1" applyFont="1" applyFill="1" applyBorder="1" applyAlignment="1">
      <alignment horizontal="center" vertical="center"/>
      <protection/>
    </xf>
    <xf numFmtId="0" fontId="15" fillId="0" borderId="27" xfId="54" applyNumberFormat="1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/>
    </xf>
    <xf numFmtId="0" fontId="18" fillId="0" borderId="22" xfId="54" applyNumberFormat="1" applyFont="1" applyFill="1" applyBorder="1" applyAlignment="1" applyProtection="1">
      <alignment horizontal="center" vertical="center"/>
      <protection locked="0"/>
    </xf>
    <xf numFmtId="0" fontId="15" fillId="0" borderId="22" xfId="54" applyNumberFormat="1" applyFont="1" applyFill="1" applyBorder="1" applyAlignment="1">
      <alignment horizontal="right" vertical="center"/>
      <protection/>
    </xf>
    <xf numFmtId="0" fontId="15" fillId="0" borderId="22" xfId="54" applyNumberFormat="1" applyFont="1" applyFill="1" applyBorder="1" applyAlignment="1">
      <alignment horizontal="center" vertical="center" wrapText="1"/>
      <protection/>
    </xf>
    <xf numFmtId="0" fontId="14" fillId="0" borderId="12" xfId="54" applyNumberFormat="1" applyFont="1" applyFill="1" applyBorder="1" applyAlignment="1">
      <alignment horizontal="center" vertical="center" wrapText="1"/>
      <protection/>
    </xf>
    <xf numFmtId="0" fontId="14" fillId="0" borderId="26" xfId="54" applyNumberFormat="1" applyFont="1" applyFill="1" applyBorder="1" applyAlignment="1">
      <alignment horizontal="center" vertical="center" wrapText="1"/>
      <protection/>
    </xf>
    <xf numFmtId="0" fontId="15" fillId="0" borderId="16" xfId="54" applyNumberFormat="1" applyFont="1" applyFill="1" applyBorder="1" applyAlignment="1">
      <alignment horizontal="left" vertical="center"/>
      <protection/>
    </xf>
    <xf numFmtId="0" fontId="15" fillId="0" borderId="15" xfId="54" applyNumberFormat="1" applyFont="1" applyFill="1" applyBorder="1" applyAlignment="1">
      <alignment horizontal="left" vertical="center"/>
      <protection/>
    </xf>
    <xf numFmtId="0" fontId="15" fillId="0" borderId="36" xfId="54" applyNumberFormat="1" applyFont="1" applyFill="1" applyBorder="1" applyAlignment="1">
      <alignment horizontal="left" vertical="center"/>
      <protection/>
    </xf>
    <xf numFmtId="0" fontId="15" fillId="0" borderId="22" xfId="54" applyNumberFormat="1" applyFont="1" applyFill="1" applyBorder="1" applyAlignment="1">
      <alignment horizontal="left" vertical="center" wrapText="1"/>
      <protection/>
    </xf>
    <xf numFmtId="0" fontId="15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54" applyFont="1" applyFill="1" applyBorder="1" applyAlignment="1" applyProtection="1">
      <alignment wrapText="1"/>
      <protection locked="0"/>
    </xf>
    <xf numFmtId="0" fontId="1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54" applyNumberFormat="1" applyFont="1" applyFill="1" applyBorder="1" applyAlignment="1">
      <alignment horizontal="center" vertical="center" wrapText="1"/>
      <protection/>
    </xf>
    <xf numFmtId="0" fontId="14" fillId="0" borderId="33" xfId="54" applyFont="1" applyFill="1" applyBorder="1" applyAlignment="1">
      <alignment horizontal="center" vertical="center"/>
      <protection/>
    </xf>
    <xf numFmtId="0" fontId="14" fillId="0" borderId="34" xfId="54" applyFont="1" applyFill="1" applyBorder="1" applyAlignment="1">
      <alignment horizontal="center" vertical="center"/>
      <protection/>
    </xf>
    <xf numFmtId="0" fontId="14" fillId="0" borderId="35" xfId="54" applyFont="1" applyFill="1" applyBorder="1" applyAlignment="1">
      <alignment horizontal="center" vertical="center"/>
      <protection/>
    </xf>
    <xf numFmtId="0" fontId="15" fillId="0" borderId="33" xfId="54" applyNumberFormat="1" applyFont="1" applyFill="1" applyBorder="1" applyAlignment="1">
      <alignment horizontal="left" vertical="center" wrapText="1"/>
      <protection/>
    </xf>
    <xf numFmtId="0" fontId="15" fillId="0" borderId="34" xfId="54" applyNumberFormat="1" applyFont="1" applyFill="1" applyBorder="1" applyAlignment="1">
      <alignment horizontal="left" vertical="center" wrapText="1"/>
      <protection/>
    </xf>
    <xf numFmtId="0" fontId="15" fillId="0" borderId="35" xfId="54" applyNumberFormat="1" applyFont="1" applyFill="1" applyBorder="1" applyAlignment="1">
      <alignment horizontal="left" vertical="center" wrapText="1"/>
      <protection/>
    </xf>
    <xf numFmtId="0" fontId="14" fillId="0" borderId="15" xfId="54" applyNumberFormat="1" applyFont="1" applyFill="1" applyBorder="1" applyAlignment="1" applyProtection="1">
      <alignment horizontal="center" vertical="center"/>
      <protection locked="0"/>
    </xf>
    <xf numFmtId="0" fontId="14" fillId="0" borderId="14" xfId="54" applyNumberFormat="1" applyFont="1" applyFill="1" applyBorder="1" applyAlignment="1" applyProtection="1">
      <alignment horizontal="center" vertical="center"/>
      <protection locked="0"/>
    </xf>
    <xf numFmtId="0" fontId="14" fillId="0" borderId="23" xfId="54" applyNumberFormat="1" applyFont="1" applyFill="1" applyBorder="1" applyAlignment="1" applyProtection="1">
      <alignment horizontal="center" vertical="center"/>
      <protection locked="0"/>
    </xf>
    <xf numFmtId="0" fontId="14" fillId="0" borderId="25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3"/>
  <sheetViews>
    <sheetView showGridLines="0" zoomScalePageLayoutView="0" workbookViewId="0" topLeftCell="A1">
      <selection activeCell="A9" sqref="A9:AV9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K1" s="318" t="s">
        <v>89</v>
      </c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</row>
    <row r="2" spans="4:48" ht="41.25" customHeight="1">
      <c r="D2" s="4"/>
      <c r="E2" s="4"/>
      <c r="F2" s="4"/>
      <c r="AK2" s="319" t="s">
        <v>122</v>
      </c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K4" s="320" t="s">
        <v>114</v>
      </c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</row>
    <row r="5" spans="4:48" ht="23.25" customHeight="1">
      <c r="D5" s="4"/>
      <c r="E5" s="4"/>
      <c r="F5" s="4"/>
      <c r="AK5" s="12" t="s">
        <v>127</v>
      </c>
      <c r="AL5" s="12"/>
      <c r="AM5" s="324"/>
      <c r="AN5" s="324"/>
      <c r="AO5" s="324"/>
      <c r="AP5" s="324"/>
      <c r="AQ5" s="324"/>
      <c r="AR5" s="324"/>
      <c r="AS5" s="324"/>
      <c r="AT5" s="12"/>
      <c r="AU5" s="5"/>
      <c r="AV5" s="5"/>
    </row>
    <row r="6" spans="1:48" ht="8.25" customHeight="1">
      <c r="A6" s="4"/>
      <c r="B6" s="4"/>
      <c r="C6" s="4"/>
      <c r="D6" s="4"/>
      <c r="E6" s="4"/>
      <c r="F6" s="4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</row>
    <row r="7" spans="4:48" ht="8.25" customHeight="1">
      <c r="D7" s="4"/>
      <c r="E7" s="4"/>
      <c r="F7" s="4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</row>
    <row r="8" spans="4:6" ht="8.25" customHeight="1">
      <c r="D8" s="4"/>
      <c r="E8" s="4"/>
      <c r="F8" s="4"/>
    </row>
    <row r="9" spans="1:48" ht="38.25" customHeight="1">
      <c r="A9" s="322" t="s">
        <v>90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</row>
    <row r="10" spans="1:48" ht="22.5" customHeight="1">
      <c r="A10" s="323" t="s">
        <v>120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</row>
    <row r="11" spans="1:48" ht="30.75" customHeight="1">
      <c r="A11" s="325" t="s">
        <v>121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</row>
    <row r="12" spans="1:48" ht="18.75" customHeight="1">
      <c r="A12" s="327" t="s">
        <v>91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</row>
    <row r="13" spans="1:48" ht="26.25" customHeight="1">
      <c r="A13" s="328" t="s">
        <v>92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</row>
    <row r="14" spans="1:48" ht="17.25" customHeight="1">
      <c r="A14" s="329" t="s">
        <v>93</v>
      </c>
      <c r="B14" s="329"/>
      <c r="C14" s="329"/>
      <c r="D14" s="329"/>
      <c r="E14" s="329"/>
      <c r="F14" s="4"/>
      <c r="G14" s="329" t="s">
        <v>94</v>
      </c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</row>
    <row r="15" spans="1:48" ht="19.5" customHeight="1">
      <c r="A15" s="330" t="s">
        <v>95</v>
      </c>
      <c r="B15" s="330"/>
      <c r="C15" s="330"/>
      <c r="D15" s="330"/>
      <c r="E15" s="330"/>
      <c r="F15" s="330"/>
      <c r="G15" s="330" t="s">
        <v>96</v>
      </c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2"/>
    </row>
    <row r="16" spans="1:48" ht="19.5" customHeight="1">
      <c r="A16" s="7" t="s">
        <v>116</v>
      </c>
      <c r="B16" s="11"/>
      <c r="C16" s="11"/>
      <c r="D16" s="11"/>
      <c r="E16" s="335" t="s">
        <v>117</v>
      </c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2"/>
    </row>
    <row r="17" spans="1:48" ht="19.5" customHeight="1">
      <c r="A17" s="331" t="s">
        <v>97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AV17" s="2"/>
    </row>
    <row r="18" spans="1:48" ht="18" customHeight="1">
      <c r="A18" s="331" t="s">
        <v>98</v>
      </c>
      <c r="B18" s="331"/>
      <c r="C18" s="331"/>
      <c r="D18" s="331"/>
      <c r="E18" s="329" t="s">
        <v>99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</row>
    <row r="19" spans="1:48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6"/>
      <c r="AL19" s="4"/>
      <c r="AM19" s="4"/>
      <c r="AN19" s="4"/>
      <c r="AO19" s="4"/>
      <c r="AP19" s="4"/>
      <c r="AQ19" s="4"/>
      <c r="AR19" s="2"/>
      <c r="AS19" s="2"/>
      <c r="AT19" s="4"/>
      <c r="AU19" s="2"/>
      <c r="AV19" s="2"/>
    </row>
    <row r="20" spans="1:48" ht="13.5" customHeight="1" hidden="1">
      <c r="A20" s="332" t="s">
        <v>100</v>
      </c>
      <c r="B20" s="332"/>
      <c r="C20" s="332"/>
      <c r="D20" s="332"/>
      <c r="E20" s="332"/>
      <c r="F20" s="332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</row>
    <row r="21" spans="1:48" ht="13.5" customHeight="1" hidden="1">
      <c r="A21" s="7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</row>
    <row r="22" spans="1:48" ht="13.5" customHeight="1" hidden="1">
      <c r="A22" s="7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</row>
    <row r="23" spans="1:48" ht="13.5" customHeight="1" hidden="1">
      <c r="A23" s="7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</row>
    <row r="24" spans="1:48" ht="13.5" customHeight="1" hidden="1">
      <c r="A24" s="7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</row>
    <row r="25" spans="1:48" ht="13.5" customHeight="1" hidden="1">
      <c r="A25" s="7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</row>
    <row r="26" spans="1:48" ht="13.5" customHeight="1" hidden="1">
      <c r="A26" s="7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</row>
    <row r="27" spans="1:48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2"/>
      <c r="AS27" s="2"/>
      <c r="AT27" s="4"/>
      <c r="AU27" s="2"/>
      <c r="AV27" s="2"/>
    </row>
    <row r="28" spans="1:48" ht="17.25" customHeight="1">
      <c r="A28" s="331" t="s">
        <v>101</v>
      </c>
      <c r="B28" s="331"/>
      <c r="C28" s="331"/>
      <c r="D28" s="331"/>
      <c r="E28" s="331"/>
      <c r="F28" s="331"/>
      <c r="G28" s="334" t="s">
        <v>102</v>
      </c>
      <c r="H28" s="334"/>
      <c r="I28" s="334"/>
      <c r="J28" s="334"/>
      <c r="K28" s="334"/>
      <c r="L28" s="334"/>
      <c r="M28" s="334"/>
      <c r="N28" s="334"/>
      <c r="O28" s="4"/>
      <c r="P28" s="331" t="s">
        <v>103</v>
      </c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4" t="s">
        <v>113</v>
      </c>
      <c r="AD28" s="334"/>
      <c r="AE28" s="334"/>
      <c r="AF28" s="334"/>
      <c r="AG28" s="334"/>
      <c r="AH28" s="4"/>
      <c r="AI28" s="331" t="s">
        <v>104</v>
      </c>
      <c r="AJ28" s="331"/>
      <c r="AK28" s="331"/>
      <c r="AL28" s="331"/>
      <c r="AM28" s="331"/>
      <c r="AN28" s="331"/>
      <c r="AO28" s="331"/>
      <c r="AP28" s="331"/>
      <c r="AQ28" s="331"/>
      <c r="AR28" s="331"/>
      <c r="AS28" s="334">
        <v>2014</v>
      </c>
      <c r="AT28" s="334"/>
      <c r="AU28" s="334"/>
      <c r="AV28" s="334"/>
    </row>
    <row r="29" spans="1:48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"/>
      <c r="AS29" s="2"/>
      <c r="AT29" s="4"/>
      <c r="AU29" s="2"/>
      <c r="AV29" s="2"/>
    </row>
    <row r="30" spans="1:48" ht="18.75" customHeight="1">
      <c r="A30" s="331" t="s">
        <v>105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6" t="s">
        <v>118</v>
      </c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</row>
    <row r="31" spans="1:48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37" t="s">
        <v>115</v>
      </c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</row>
    <row r="32" ht="7.5" customHeight="1"/>
    <row r="33" spans="1:26" ht="13.5" customHeight="1">
      <c r="A33" s="331" t="s">
        <v>106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8" t="s">
        <v>107</v>
      </c>
      <c r="M33" s="338"/>
      <c r="N33" s="339">
        <v>41771</v>
      </c>
      <c r="O33" s="340"/>
      <c r="P33" s="340"/>
      <c r="Q33" s="340"/>
      <c r="R33" s="340"/>
      <c r="S33" s="338" t="s">
        <v>108</v>
      </c>
      <c r="T33" s="338"/>
      <c r="U33" s="340">
        <v>502</v>
      </c>
      <c r="V33" s="340"/>
      <c r="W33" s="340"/>
      <c r="X33" s="340"/>
      <c r="Y33" s="340"/>
      <c r="Z33" s="340"/>
    </row>
  </sheetData>
  <sheetProtection/>
  <mergeCells count="41">
    <mergeCell ref="E16:Z16"/>
    <mergeCell ref="AS28:AV28"/>
    <mergeCell ref="A30:T30"/>
    <mergeCell ref="U30:AV30"/>
    <mergeCell ref="U31:AV31"/>
    <mergeCell ref="A33:K33"/>
    <mergeCell ref="L33:M33"/>
    <mergeCell ref="N33:R33"/>
    <mergeCell ref="S33:T33"/>
    <mergeCell ref="U33:Z33"/>
    <mergeCell ref="G22:AV22"/>
    <mergeCell ref="G23:AV23"/>
    <mergeCell ref="G24:AV24"/>
    <mergeCell ref="G25:AV25"/>
    <mergeCell ref="G26:AV26"/>
    <mergeCell ref="A28:F28"/>
    <mergeCell ref="G28:N28"/>
    <mergeCell ref="P28:AB28"/>
    <mergeCell ref="AC28:AG28"/>
    <mergeCell ref="AI28:AR28"/>
    <mergeCell ref="A17:N17"/>
    <mergeCell ref="A18:D18"/>
    <mergeCell ref="E18:AV18"/>
    <mergeCell ref="A20:F20"/>
    <mergeCell ref="G20:AV20"/>
    <mergeCell ref="G21:AV21"/>
    <mergeCell ref="A11:AV11"/>
    <mergeCell ref="A12:AV12"/>
    <mergeCell ref="A13:AV13"/>
    <mergeCell ref="A14:E14"/>
    <mergeCell ref="G14:AV14"/>
    <mergeCell ref="A15:F15"/>
    <mergeCell ref="G15:AU15"/>
    <mergeCell ref="AK1:AV1"/>
    <mergeCell ref="AK2:AV2"/>
    <mergeCell ref="AK4:AV4"/>
    <mergeCell ref="AK6:AV7"/>
    <mergeCell ref="A9:AV9"/>
    <mergeCell ref="A10:AV10"/>
    <mergeCell ref="AM5:AP5"/>
    <mergeCell ref="AQ5:AS5"/>
  </mergeCells>
  <printOptions/>
  <pageMargins left="0.29" right="0.17" top="0.5" bottom="0.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E135"/>
  <sheetViews>
    <sheetView showGridLines="0" showZeros="0" tabSelected="1" view="pageBreakPreview" zoomScale="70" zoomScaleNormal="80" zoomScaleSheetLayoutView="70" workbookViewId="0" topLeftCell="A100">
      <selection activeCell="Y69" sqref="Y69"/>
    </sheetView>
  </sheetViews>
  <sheetFormatPr defaultColWidth="14.66015625" defaultRowHeight="14.25" customHeight="1" outlineLevelRow="1"/>
  <cols>
    <col min="1" max="1" width="8.5" style="179" customWidth="1"/>
    <col min="2" max="2" width="26.33203125" style="245" customWidth="1"/>
    <col min="3" max="3" width="3.16015625" style="227" customWidth="1"/>
    <col min="4" max="5" width="3.16015625" style="51" customWidth="1"/>
    <col min="6" max="6" width="4" style="52" customWidth="1"/>
    <col min="7" max="7" width="4.5" style="53" customWidth="1"/>
    <col min="8" max="8" width="4.5" style="51" customWidth="1"/>
    <col min="9" max="9" width="4.5" style="53" customWidth="1"/>
    <col min="10" max="24" width="4.5" style="51" customWidth="1"/>
    <col min="25" max="25" width="4.5" style="53" customWidth="1"/>
    <col min="26" max="29" width="4.5" style="51" customWidth="1"/>
    <col min="30" max="30" width="4.5" style="53" customWidth="1"/>
    <col min="31" max="34" width="4.5" style="51" customWidth="1"/>
    <col min="35" max="35" width="4.5" style="53" customWidth="1"/>
    <col min="36" max="38" width="4.5" style="51" customWidth="1"/>
    <col min="39" max="39" width="4.5" style="97" customWidth="1"/>
    <col min="40" max="40" width="4.5" style="53" customWidth="1"/>
    <col min="41" max="44" width="4.5" style="51" customWidth="1"/>
    <col min="45" max="45" width="4.5" style="53" customWidth="1"/>
    <col min="46" max="49" width="4.5" style="51" customWidth="1"/>
    <col min="50" max="50" width="4.5" style="53" customWidth="1"/>
    <col min="51" max="54" width="4.5" style="51" customWidth="1"/>
    <col min="55" max="55" width="4.5" style="203" customWidth="1"/>
    <col min="56" max="56" width="9.5" style="58" customWidth="1"/>
    <col min="57" max="57" width="7.16015625" style="58" customWidth="1"/>
    <col min="58" max="16384" width="14.66015625" style="8" customWidth="1"/>
  </cols>
  <sheetData>
    <row r="1" spans="1:57" s="9" customFormat="1" ht="10.5" customHeight="1" thickBot="1">
      <c r="A1" s="342" t="s">
        <v>0</v>
      </c>
      <c r="B1" s="344" t="s">
        <v>56</v>
      </c>
      <c r="C1" s="344" t="s">
        <v>57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4" t="s">
        <v>58</v>
      </c>
      <c r="BC1" s="344"/>
      <c r="BD1" s="152"/>
      <c r="BE1" s="152"/>
    </row>
    <row r="2" spans="1:57" s="9" customFormat="1" ht="10.5" customHeight="1" thickBot="1">
      <c r="A2" s="342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2" t="s">
        <v>2</v>
      </c>
      <c r="O2" s="342"/>
      <c r="P2" s="342"/>
      <c r="Q2" s="342"/>
      <c r="R2" s="342"/>
      <c r="S2" s="342"/>
      <c r="T2" s="342"/>
      <c r="U2" s="342"/>
      <c r="V2" s="342"/>
      <c r="W2" s="342"/>
      <c r="X2" s="346" t="s">
        <v>3</v>
      </c>
      <c r="Y2" s="347"/>
      <c r="Z2" s="347"/>
      <c r="AA2" s="347"/>
      <c r="AB2" s="347"/>
      <c r="AC2" s="347"/>
      <c r="AD2" s="347"/>
      <c r="AE2" s="347"/>
      <c r="AF2" s="347"/>
      <c r="AG2" s="348"/>
      <c r="AH2" s="342" t="s">
        <v>4</v>
      </c>
      <c r="AI2" s="342"/>
      <c r="AJ2" s="342"/>
      <c r="AK2" s="342"/>
      <c r="AL2" s="342"/>
      <c r="AM2" s="342"/>
      <c r="AN2" s="342"/>
      <c r="AO2" s="342"/>
      <c r="AP2" s="342"/>
      <c r="AQ2" s="342"/>
      <c r="AR2" s="342" t="s">
        <v>5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4"/>
      <c r="BC2" s="344"/>
      <c r="BD2" s="152"/>
      <c r="BE2" s="152"/>
    </row>
    <row r="3" spans="1:57" s="9" customFormat="1" ht="10.5" customHeight="1" thickBot="1">
      <c r="A3" s="342"/>
      <c r="B3" s="344"/>
      <c r="C3" s="341" t="s">
        <v>59</v>
      </c>
      <c r="D3" s="341" t="s">
        <v>60</v>
      </c>
      <c r="E3" s="341" t="s">
        <v>61</v>
      </c>
      <c r="F3" s="341" t="s">
        <v>62</v>
      </c>
      <c r="G3" s="341" t="s">
        <v>63</v>
      </c>
      <c r="H3" s="341" t="s">
        <v>64</v>
      </c>
      <c r="I3" s="344" t="s">
        <v>65</v>
      </c>
      <c r="J3" s="344"/>
      <c r="K3" s="344"/>
      <c r="L3" s="344"/>
      <c r="M3" s="344"/>
      <c r="N3" s="342" t="s">
        <v>66</v>
      </c>
      <c r="O3" s="342"/>
      <c r="P3" s="342"/>
      <c r="Q3" s="342"/>
      <c r="R3" s="342"/>
      <c r="S3" s="342" t="s">
        <v>67</v>
      </c>
      <c r="T3" s="342"/>
      <c r="U3" s="342"/>
      <c r="V3" s="342"/>
      <c r="W3" s="342"/>
      <c r="X3" s="342" t="s">
        <v>68</v>
      </c>
      <c r="Y3" s="342"/>
      <c r="Z3" s="342"/>
      <c r="AA3" s="342"/>
      <c r="AB3" s="342"/>
      <c r="AC3" s="342" t="s">
        <v>69</v>
      </c>
      <c r="AD3" s="342"/>
      <c r="AE3" s="342"/>
      <c r="AF3" s="342"/>
      <c r="AG3" s="342"/>
      <c r="AH3" s="342" t="s">
        <v>70</v>
      </c>
      <c r="AI3" s="342"/>
      <c r="AJ3" s="342"/>
      <c r="AK3" s="342"/>
      <c r="AL3" s="342"/>
      <c r="AM3" s="342" t="s">
        <v>71</v>
      </c>
      <c r="AN3" s="342"/>
      <c r="AO3" s="342"/>
      <c r="AP3" s="342"/>
      <c r="AQ3" s="342"/>
      <c r="AR3" s="342" t="s">
        <v>72</v>
      </c>
      <c r="AS3" s="342"/>
      <c r="AT3" s="342"/>
      <c r="AU3" s="342"/>
      <c r="AV3" s="342"/>
      <c r="AW3" s="342" t="s">
        <v>73</v>
      </c>
      <c r="AX3" s="342"/>
      <c r="AY3" s="342"/>
      <c r="AZ3" s="342"/>
      <c r="BA3" s="342"/>
      <c r="BB3" s="344"/>
      <c r="BC3" s="344"/>
      <c r="BD3" s="152"/>
      <c r="BE3" s="152"/>
    </row>
    <row r="4" spans="1:57" s="9" customFormat="1" ht="10.5" customHeight="1" thickBot="1">
      <c r="A4" s="342"/>
      <c r="B4" s="344"/>
      <c r="C4" s="341"/>
      <c r="D4" s="341"/>
      <c r="E4" s="341"/>
      <c r="F4" s="341"/>
      <c r="G4" s="341"/>
      <c r="H4" s="341"/>
      <c r="I4" s="342" t="s">
        <v>1</v>
      </c>
      <c r="J4" s="342" t="s">
        <v>74</v>
      </c>
      <c r="K4" s="342"/>
      <c r="L4" s="342"/>
      <c r="M4" s="342"/>
      <c r="N4" s="249"/>
      <c r="O4" s="249">
        <v>18</v>
      </c>
      <c r="P4" s="249" t="s">
        <v>79</v>
      </c>
      <c r="Q4" s="249"/>
      <c r="R4" s="249"/>
      <c r="S4" s="249"/>
      <c r="T4" s="249">
        <v>19</v>
      </c>
      <c r="U4" s="249" t="s">
        <v>79</v>
      </c>
      <c r="V4" s="249"/>
      <c r="W4" s="249"/>
      <c r="X4" s="249"/>
      <c r="Y4" s="249">
        <v>17</v>
      </c>
      <c r="Z4" s="249" t="s">
        <v>79</v>
      </c>
      <c r="AA4" s="249"/>
      <c r="AB4" s="249"/>
      <c r="AC4" s="249"/>
      <c r="AD4" s="249">
        <v>13</v>
      </c>
      <c r="AE4" s="350" t="s">
        <v>79</v>
      </c>
      <c r="AF4" s="350"/>
      <c r="AG4" s="350"/>
      <c r="AH4" s="249"/>
      <c r="AI4" s="249">
        <v>17</v>
      </c>
      <c r="AJ4" s="249" t="s">
        <v>79</v>
      </c>
      <c r="AK4" s="249"/>
      <c r="AL4" s="249"/>
      <c r="AM4" s="249"/>
      <c r="AN4" s="249">
        <v>11</v>
      </c>
      <c r="AO4" s="249" t="s">
        <v>79</v>
      </c>
      <c r="AP4" s="249"/>
      <c r="AQ4" s="249"/>
      <c r="AR4" s="249"/>
      <c r="AS4" s="249">
        <v>13</v>
      </c>
      <c r="AT4" s="249" t="s">
        <v>79</v>
      </c>
      <c r="AU4" s="249"/>
      <c r="AV4" s="249"/>
      <c r="AW4" s="249"/>
      <c r="AX4" s="249">
        <v>11</v>
      </c>
      <c r="AY4" s="249" t="s">
        <v>79</v>
      </c>
      <c r="AZ4" s="249"/>
      <c r="BA4" s="249"/>
      <c r="BB4" s="344"/>
      <c r="BC4" s="344"/>
      <c r="BD4" s="152"/>
      <c r="BE4" s="152"/>
    </row>
    <row r="5" spans="1:57" s="9" customFormat="1" ht="13.5" customHeight="1" thickBot="1">
      <c r="A5" s="342"/>
      <c r="B5" s="344"/>
      <c r="C5" s="341"/>
      <c r="D5" s="341"/>
      <c r="E5" s="341"/>
      <c r="F5" s="341"/>
      <c r="G5" s="341"/>
      <c r="H5" s="341"/>
      <c r="I5" s="341"/>
      <c r="J5" s="341" t="s">
        <v>109</v>
      </c>
      <c r="K5" s="341" t="s">
        <v>110</v>
      </c>
      <c r="L5" s="341" t="s">
        <v>111</v>
      </c>
      <c r="M5" s="341" t="s">
        <v>75</v>
      </c>
      <c r="N5" s="341" t="s">
        <v>76</v>
      </c>
      <c r="O5" s="341" t="s">
        <v>65</v>
      </c>
      <c r="P5" s="345" t="s">
        <v>74</v>
      </c>
      <c r="Q5" s="345"/>
      <c r="R5" s="345"/>
      <c r="S5" s="341" t="s">
        <v>76</v>
      </c>
      <c r="T5" s="341" t="s">
        <v>65</v>
      </c>
      <c r="U5" s="345" t="s">
        <v>74</v>
      </c>
      <c r="V5" s="345"/>
      <c r="W5" s="345"/>
      <c r="X5" s="341" t="s">
        <v>76</v>
      </c>
      <c r="Y5" s="341" t="s">
        <v>65</v>
      </c>
      <c r="Z5" s="345" t="s">
        <v>74</v>
      </c>
      <c r="AA5" s="345"/>
      <c r="AB5" s="345"/>
      <c r="AC5" s="341" t="s">
        <v>76</v>
      </c>
      <c r="AD5" s="341" t="s">
        <v>65</v>
      </c>
      <c r="AE5" s="342" t="s">
        <v>74</v>
      </c>
      <c r="AF5" s="342"/>
      <c r="AG5" s="342"/>
      <c r="AH5" s="341" t="s">
        <v>76</v>
      </c>
      <c r="AI5" s="341" t="s">
        <v>65</v>
      </c>
      <c r="AJ5" s="345" t="s">
        <v>74</v>
      </c>
      <c r="AK5" s="345"/>
      <c r="AL5" s="345"/>
      <c r="AM5" s="343" t="s">
        <v>76</v>
      </c>
      <c r="AN5" s="341" t="s">
        <v>65</v>
      </c>
      <c r="AO5" s="344" t="s">
        <v>74</v>
      </c>
      <c r="AP5" s="344"/>
      <c r="AQ5" s="344"/>
      <c r="AR5" s="341" t="s">
        <v>76</v>
      </c>
      <c r="AS5" s="341" t="s">
        <v>65</v>
      </c>
      <c r="AT5" s="344" t="s">
        <v>74</v>
      </c>
      <c r="AU5" s="344"/>
      <c r="AV5" s="344"/>
      <c r="AW5" s="341" t="s">
        <v>76</v>
      </c>
      <c r="AX5" s="349" t="s">
        <v>65</v>
      </c>
      <c r="AY5" s="344" t="s">
        <v>74</v>
      </c>
      <c r="AZ5" s="344"/>
      <c r="BA5" s="344"/>
      <c r="BB5" s="344" t="s">
        <v>77</v>
      </c>
      <c r="BC5" s="344" t="s">
        <v>78</v>
      </c>
      <c r="BD5" s="152"/>
      <c r="BE5" s="152"/>
    </row>
    <row r="6" spans="1:57" s="9" customFormat="1" ht="37.5" customHeight="1" thickBot="1">
      <c r="A6" s="342"/>
      <c r="B6" s="344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250" t="s">
        <v>109</v>
      </c>
      <c r="Q6" s="250" t="s">
        <v>110</v>
      </c>
      <c r="R6" s="250" t="s">
        <v>111</v>
      </c>
      <c r="S6" s="341"/>
      <c r="T6" s="341"/>
      <c r="U6" s="250" t="s">
        <v>109</v>
      </c>
      <c r="V6" s="250" t="s">
        <v>110</v>
      </c>
      <c r="W6" s="250" t="s">
        <v>111</v>
      </c>
      <c r="X6" s="341"/>
      <c r="Y6" s="341"/>
      <c r="Z6" s="250" t="s">
        <v>109</v>
      </c>
      <c r="AA6" s="250" t="s">
        <v>110</v>
      </c>
      <c r="AB6" s="250" t="s">
        <v>111</v>
      </c>
      <c r="AC6" s="341"/>
      <c r="AD6" s="341"/>
      <c r="AE6" s="250" t="s">
        <v>109</v>
      </c>
      <c r="AF6" s="250" t="s">
        <v>110</v>
      </c>
      <c r="AG6" s="250" t="s">
        <v>111</v>
      </c>
      <c r="AH6" s="341"/>
      <c r="AI6" s="341"/>
      <c r="AJ6" s="250" t="s">
        <v>109</v>
      </c>
      <c r="AK6" s="250" t="s">
        <v>110</v>
      </c>
      <c r="AL6" s="250" t="s">
        <v>111</v>
      </c>
      <c r="AM6" s="343"/>
      <c r="AN6" s="341"/>
      <c r="AO6" s="250" t="s">
        <v>109</v>
      </c>
      <c r="AP6" s="250" t="s">
        <v>110</v>
      </c>
      <c r="AQ6" s="250" t="s">
        <v>111</v>
      </c>
      <c r="AR6" s="341"/>
      <c r="AS6" s="341"/>
      <c r="AT6" s="250" t="s">
        <v>109</v>
      </c>
      <c r="AU6" s="250" t="s">
        <v>110</v>
      </c>
      <c r="AV6" s="250" t="s">
        <v>111</v>
      </c>
      <c r="AW6" s="341"/>
      <c r="AX6" s="349"/>
      <c r="AY6" s="250" t="s">
        <v>109</v>
      </c>
      <c r="AZ6" s="250" t="s">
        <v>110</v>
      </c>
      <c r="BA6" s="250" t="s">
        <v>111</v>
      </c>
      <c r="BB6" s="344"/>
      <c r="BC6" s="344"/>
      <c r="BD6" s="152"/>
      <c r="BE6" s="152"/>
    </row>
    <row r="7" spans="1:57" s="164" customFormat="1" ht="11.25" customHeight="1" thickBot="1">
      <c r="A7" s="248">
        <v>1</v>
      </c>
      <c r="B7" s="248">
        <v>2</v>
      </c>
      <c r="C7" s="248">
        <v>3</v>
      </c>
      <c r="D7" s="248">
        <v>4</v>
      </c>
      <c r="E7" s="248">
        <v>5</v>
      </c>
      <c r="F7" s="248">
        <v>6</v>
      </c>
      <c r="G7" s="248">
        <v>7</v>
      </c>
      <c r="H7" s="248">
        <v>8</v>
      </c>
      <c r="I7" s="248">
        <v>9</v>
      </c>
      <c r="J7" s="248">
        <v>10</v>
      </c>
      <c r="K7" s="248">
        <v>11</v>
      </c>
      <c r="L7" s="248">
        <v>12</v>
      </c>
      <c r="M7" s="248">
        <v>13</v>
      </c>
      <c r="N7" s="248">
        <v>14</v>
      </c>
      <c r="O7" s="248">
        <v>15</v>
      </c>
      <c r="P7" s="248">
        <v>16</v>
      </c>
      <c r="Q7" s="248">
        <v>17</v>
      </c>
      <c r="R7" s="248">
        <v>18</v>
      </c>
      <c r="S7" s="248">
        <v>19</v>
      </c>
      <c r="T7" s="248">
        <v>20</v>
      </c>
      <c r="U7" s="248">
        <v>21</v>
      </c>
      <c r="V7" s="248">
        <v>22</v>
      </c>
      <c r="W7" s="248">
        <v>23</v>
      </c>
      <c r="X7" s="248">
        <v>24</v>
      </c>
      <c r="Y7" s="248">
        <v>25</v>
      </c>
      <c r="Z7" s="248">
        <v>26</v>
      </c>
      <c r="AA7" s="248">
        <v>27</v>
      </c>
      <c r="AB7" s="248">
        <v>28</v>
      </c>
      <c r="AC7" s="248">
        <v>29</v>
      </c>
      <c r="AD7" s="248">
        <v>30</v>
      </c>
      <c r="AE7" s="248">
        <v>31</v>
      </c>
      <c r="AF7" s="248">
        <v>32</v>
      </c>
      <c r="AG7" s="248">
        <v>33</v>
      </c>
      <c r="AH7" s="248">
        <v>34</v>
      </c>
      <c r="AI7" s="248">
        <v>35</v>
      </c>
      <c r="AJ7" s="248">
        <v>36</v>
      </c>
      <c r="AK7" s="248">
        <v>37</v>
      </c>
      <c r="AL7" s="248">
        <v>38</v>
      </c>
      <c r="AM7" s="248">
        <v>39</v>
      </c>
      <c r="AN7" s="248">
        <v>40</v>
      </c>
      <c r="AO7" s="248">
        <v>41</v>
      </c>
      <c r="AP7" s="248">
        <v>42</v>
      </c>
      <c r="AQ7" s="248">
        <v>43</v>
      </c>
      <c r="AR7" s="248">
        <v>44</v>
      </c>
      <c r="AS7" s="248">
        <v>45</v>
      </c>
      <c r="AT7" s="248">
        <v>46</v>
      </c>
      <c r="AU7" s="248">
        <v>47</v>
      </c>
      <c r="AV7" s="248">
        <v>48</v>
      </c>
      <c r="AW7" s="248">
        <v>49</v>
      </c>
      <c r="AX7" s="248">
        <v>50</v>
      </c>
      <c r="AY7" s="248">
        <v>51</v>
      </c>
      <c r="AZ7" s="248">
        <v>52</v>
      </c>
      <c r="BA7" s="248">
        <v>53</v>
      </c>
      <c r="BB7" s="248">
        <v>54</v>
      </c>
      <c r="BC7" s="248">
        <v>55</v>
      </c>
      <c r="BD7" s="163"/>
      <c r="BE7" s="163"/>
    </row>
    <row r="8" spans="1:57" s="247" customFormat="1" ht="13.5" customHeight="1" thickBot="1">
      <c r="A8" s="370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2"/>
      <c r="BD8" s="246"/>
      <c r="BE8" s="246"/>
    </row>
    <row r="9" spans="1:57" s="10" customFormat="1" ht="11.25" thickBot="1">
      <c r="A9" s="285"/>
      <c r="B9" s="351" t="s">
        <v>119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286"/>
      <c r="O9" s="286">
        <f>O131/O4</f>
        <v>36</v>
      </c>
      <c r="P9" s="286"/>
      <c r="Q9" s="286"/>
      <c r="R9" s="286"/>
      <c r="S9" s="286"/>
      <c r="T9" s="286">
        <f>T131/T4</f>
        <v>36</v>
      </c>
      <c r="U9" s="286"/>
      <c r="V9" s="286"/>
      <c r="W9" s="286"/>
      <c r="X9" s="287"/>
      <c r="Y9" s="286">
        <f>Y131/Y4</f>
        <v>35.529411764705884</v>
      </c>
      <c r="Z9" s="287"/>
      <c r="AA9" s="287"/>
      <c r="AB9" s="287"/>
      <c r="AC9" s="287"/>
      <c r="AD9" s="286">
        <f>AD131/AD4</f>
        <v>36.61538461538461</v>
      </c>
      <c r="AE9" s="287"/>
      <c r="AF9" s="287"/>
      <c r="AG9" s="287"/>
      <c r="AH9" s="287"/>
      <c r="AI9" s="286">
        <f>AI131/AI4</f>
        <v>36.588235294117645</v>
      </c>
      <c r="AJ9" s="287"/>
      <c r="AK9" s="287"/>
      <c r="AL9" s="287"/>
      <c r="AM9" s="288"/>
      <c r="AN9" s="286">
        <f>AN131/AN4</f>
        <v>35.09090909090909</v>
      </c>
      <c r="AO9" s="287"/>
      <c r="AP9" s="287"/>
      <c r="AQ9" s="287"/>
      <c r="AR9" s="287"/>
      <c r="AS9" s="286">
        <f>AS131/AS4</f>
        <v>36.61538461538461</v>
      </c>
      <c r="AT9" s="287"/>
      <c r="AU9" s="287"/>
      <c r="AV9" s="287"/>
      <c r="AW9" s="287"/>
      <c r="AX9" s="286">
        <f>AX131/AX4</f>
        <v>35.27272727272727</v>
      </c>
      <c r="AY9" s="287"/>
      <c r="AZ9" s="287"/>
      <c r="BA9" s="287"/>
      <c r="BB9" s="287"/>
      <c r="BC9" s="287"/>
      <c r="BD9" s="153"/>
      <c r="BE9" s="153"/>
    </row>
    <row r="10" spans="1:57" s="112" customFormat="1" ht="18">
      <c r="A10" s="277" t="s">
        <v>133</v>
      </c>
      <c r="B10" s="278" t="s">
        <v>134</v>
      </c>
      <c r="C10" s="279">
        <v>1</v>
      </c>
      <c r="D10" s="280">
        <f>D11+D12+D13+D14+D15</f>
        <v>14</v>
      </c>
      <c r="E10" s="280"/>
      <c r="F10" s="280">
        <v>3</v>
      </c>
      <c r="G10" s="281">
        <f>G11+G12+G13+G14+G15</f>
        <v>930</v>
      </c>
      <c r="H10" s="281">
        <f>H11+H12+H14+H15</f>
        <v>310</v>
      </c>
      <c r="I10" s="281">
        <f>I11+I12+I13+I14+I15</f>
        <v>620</v>
      </c>
      <c r="J10" s="281">
        <v>8</v>
      </c>
      <c r="K10" s="281">
        <f>K11+K12</f>
        <v>96</v>
      </c>
      <c r="L10" s="281">
        <f>L11+L12+L13+L14+L15</f>
        <v>516</v>
      </c>
      <c r="M10" s="281"/>
      <c r="N10" s="281">
        <f>N11+N12+N14</f>
        <v>82</v>
      </c>
      <c r="O10" s="281">
        <f>O11+O12+O13+O14</f>
        <v>164</v>
      </c>
      <c r="P10" s="281"/>
      <c r="Q10" s="281">
        <f>Q11+Q12</f>
        <v>96</v>
      </c>
      <c r="R10" s="281">
        <f>R13+R14</f>
        <v>68</v>
      </c>
      <c r="S10" s="281">
        <v>40</v>
      </c>
      <c r="T10" s="282">
        <f>T13+T14</f>
        <v>80</v>
      </c>
      <c r="U10" s="282"/>
      <c r="V10" s="282"/>
      <c r="W10" s="282">
        <f>W13+W14</f>
        <v>80</v>
      </c>
      <c r="X10" s="283">
        <v>28</v>
      </c>
      <c r="Y10" s="283">
        <f>Y13+Y14</f>
        <v>56</v>
      </c>
      <c r="Z10" s="283"/>
      <c r="AA10" s="283"/>
      <c r="AB10" s="283">
        <f>AB13+AB14</f>
        <v>56</v>
      </c>
      <c r="AC10" s="283">
        <f>AC14</f>
        <v>48</v>
      </c>
      <c r="AD10" s="283">
        <f>AD13+AD14</f>
        <v>96</v>
      </c>
      <c r="AE10" s="283"/>
      <c r="AF10" s="283"/>
      <c r="AG10" s="283">
        <f>AG13+AG14</f>
        <v>96</v>
      </c>
      <c r="AH10" s="283">
        <f>AH14</f>
        <v>32</v>
      </c>
      <c r="AI10" s="283">
        <f>AI13+AI14</f>
        <v>64</v>
      </c>
      <c r="AJ10" s="283"/>
      <c r="AK10" s="283"/>
      <c r="AL10" s="283">
        <f>AL13+AL14</f>
        <v>64</v>
      </c>
      <c r="AM10" s="283">
        <f>AM14</f>
        <v>30</v>
      </c>
      <c r="AN10" s="283">
        <f>AN13+AN14</f>
        <v>60</v>
      </c>
      <c r="AO10" s="283"/>
      <c r="AP10" s="283"/>
      <c r="AQ10" s="283">
        <f>AQ13+AQ14</f>
        <v>60</v>
      </c>
      <c r="AR10" s="283">
        <f>AR14+AR15</f>
        <v>50</v>
      </c>
      <c r="AS10" s="283">
        <f>AS13+AS14+AS15</f>
        <v>100</v>
      </c>
      <c r="AT10" s="283">
        <f>AT15</f>
        <v>8</v>
      </c>
      <c r="AU10" s="283"/>
      <c r="AV10" s="283">
        <f>AV13+AV14+AV15</f>
        <v>92</v>
      </c>
      <c r="AW10" s="283"/>
      <c r="AX10" s="283"/>
      <c r="AY10" s="283"/>
      <c r="AZ10" s="283"/>
      <c r="BA10" s="283"/>
      <c r="BB10" s="283"/>
      <c r="BC10" s="284"/>
      <c r="BD10" s="153"/>
      <c r="BE10" s="153"/>
    </row>
    <row r="11" spans="1:57" s="106" customFormat="1" ht="10.5">
      <c r="A11" s="166" t="s">
        <v>30</v>
      </c>
      <c r="B11" s="229" t="s">
        <v>6</v>
      </c>
      <c r="C11" s="205"/>
      <c r="D11" s="18">
        <v>1</v>
      </c>
      <c r="E11" s="18"/>
      <c r="F11" s="18"/>
      <c r="G11" s="19">
        <v>72</v>
      </c>
      <c r="H11" s="20">
        <v>24</v>
      </c>
      <c r="I11" s="22">
        <v>48</v>
      </c>
      <c r="J11" s="21"/>
      <c r="K11" s="22">
        <v>48</v>
      </c>
      <c r="L11" s="22"/>
      <c r="M11" s="22"/>
      <c r="N11" s="18">
        <v>24</v>
      </c>
      <c r="O11" s="21">
        <v>48</v>
      </c>
      <c r="P11" s="23"/>
      <c r="Q11" s="23">
        <v>48</v>
      </c>
      <c r="R11" s="18"/>
      <c r="S11" s="20"/>
      <c r="T11" s="21"/>
      <c r="U11" s="23"/>
      <c r="V11" s="23"/>
      <c r="W11" s="18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95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182"/>
      <c r="BD11" s="72"/>
      <c r="BE11" s="72"/>
    </row>
    <row r="12" spans="1:57" s="106" customFormat="1" ht="10.5">
      <c r="A12" s="166" t="s">
        <v>31</v>
      </c>
      <c r="B12" s="229" t="s">
        <v>7</v>
      </c>
      <c r="C12" s="205"/>
      <c r="D12" s="18">
        <v>1</v>
      </c>
      <c r="E12" s="18"/>
      <c r="F12" s="18"/>
      <c r="G12" s="19">
        <v>72</v>
      </c>
      <c r="H12" s="20">
        <v>24</v>
      </c>
      <c r="I12" s="22">
        <v>48</v>
      </c>
      <c r="J12" s="21"/>
      <c r="K12" s="22">
        <v>48</v>
      </c>
      <c r="L12" s="22"/>
      <c r="M12" s="22"/>
      <c r="N12" s="18">
        <v>24</v>
      </c>
      <c r="O12" s="21">
        <v>48</v>
      </c>
      <c r="P12" s="23"/>
      <c r="Q12" s="23">
        <v>48</v>
      </c>
      <c r="R12" s="18"/>
      <c r="S12" s="20"/>
      <c r="T12" s="21"/>
      <c r="U12" s="23"/>
      <c r="V12" s="23"/>
      <c r="W12" s="18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5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183"/>
      <c r="BD12" s="72"/>
      <c r="BE12" s="72"/>
    </row>
    <row r="13" spans="1:57" s="106" customFormat="1" ht="10.5">
      <c r="A13" s="166" t="s">
        <v>32</v>
      </c>
      <c r="B13" s="229" t="s">
        <v>8</v>
      </c>
      <c r="C13" s="205">
        <v>1</v>
      </c>
      <c r="D13" s="18">
        <v>3</v>
      </c>
      <c r="E13" s="18"/>
      <c r="F13" s="18">
        <v>3</v>
      </c>
      <c r="G13" s="19">
        <v>238</v>
      </c>
      <c r="H13" s="20"/>
      <c r="I13" s="22">
        <v>238</v>
      </c>
      <c r="J13" s="21"/>
      <c r="K13" s="22"/>
      <c r="L13" s="22">
        <v>238</v>
      </c>
      <c r="M13" s="22"/>
      <c r="N13" s="18"/>
      <c r="O13" s="21">
        <v>34</v>
      </c>
      <c r="P13" s="23"/>
      <c r="Q13" s="23"/>
      <c r="R13" s="18">
        <v>34</v>
      </c>
      <c r="S13" s="20"/>
      <c r="T13" s="21">
        <v>40</v>
      </c>
      <c r="U13" s="23"/>
      <c r="V13" s="23"/>
      <c r="W13" s="18">
        <v>40</v>
      </c>
      <c r="X13" s="24"/>
      <c r="Y13" s="24">
        <v>28</v>
      </c>
      <c r="Z13" s="24"/>
      <c r="AA13" s="24"/>
      <c r="AB13" s="24">
        <v>28</v>
      </c>
      <c r="AC13" s="24"/>
      <c r="AD13" s="24">
        <v>48</v>
      </c>
      <c r="AE13" s="24"/>
      <c r="AF13" s="24"/>
      <c r="AG13" s="24">
        <v>48</v>
      </c>
      <c r="AH13" s="24"/>
      <c r="AI13" s="24">
        <v>32</v>
      </c>
      <c r="AJ13" s="24"/>
      <c r="AK13" s="24"/>
      <c r="AL13" s="24">
        <v>32</v>
      </c>
      <c r="AM13" s="95"/>
      <c r="AN13" s="24">
        <v>30</v>
      </c>
      <c r="AO13" s="24"/>
      <c r="AP13" s="24"/>
      <c r="AQ13" s="24">
        <v>30</v>
      </c>
      <c r="AR13" s="24"/>
      <c r="AS13" s="24">
        <v>26</v>
      </c>
      <c r="AT13" s="24"/>
      <c r="AU13" s="24"/>
      <c r="AV13" s="24">
        <v>26</v>
      </c>
      <c r="AW13" s="24"/>
      <c r="AX13" s="24"/>
      <c r="AY13" s="24"/>
      <c r="AZ13" s="24"/>
      <c r="BA13" s="24"/>
      <c r="BB13" s="24"/>
      <c r="BC13" s="182"/>
      <c r="BD13" s="72"/>
      <c r="BE13" s="72"/>
    </row>
    <row r="14" spans="1:57" s="106" customFormat="1" ht="10.5">
      <c r="A14" s="166" t="s">
        <v>33</v>
      </c>
      <c r="B14" s="229" t="s">
        <v>9</v>
      </c>
      <c r="C14" s="205"/>
      <c r="D14" s="18">
        <v>8</v>
      </c>
      <c r="E14" s="18"/>
      <c r="F14" s="18"/>
      <c r="G14" s="19">
        <v>476</v>
      </c>
      <c r="H14" s="20">
        <v>238</v>
      </c>
      <c r="I14" s="22">
        <v>238</v>
      </c>
      <c r="J14" s="21"/>
      <c r="K14" s="22"/>
      <c r="L14" s="22">
        <v>238</v>
      </c>
      <c r="M14" s="22"/>
      <c r="N14" s="18">
        <v>34</v>
      </c>
      <c r="O14" s="21">
        <v>34</v>
      </c>
      <c r="P14" s="23"/>
      <c r="Q14" s="23"/>
      <c r="R14" s="18">
        <v>34</v>
      </c>
      <c r="S14" s="20">
        <v>40</v>
      </c>
      <c r="T14" s="21">
        <v>40</v>
      </c>
      <c r="U14" s="23"/>
      <c r="V14" s="23"/>
      <c r="W14" s="18">
        <v>40</v>
      </c>
      <c r="X14" s="24">
        <v>28</v>
      </c>
      <c r="Y14" s="24">
        <v>28</v>
      </c>
      <c r="Z14" s="24"/>
      <c r="AA14" s="24"/>
      <c r="AB14" s="24">
        <v>28</v>
      </c>
      <c r="AC14" s="24">
        <v>48</v>
      </c>
      <c r="AD14" s="24">
        <v>48</v>
      </c>
      <c r="AE14" s="24"/>
      <c r="AF14" s="24"/>
      <c r="AG14" s="24">
        <v>48</v>
      </c>
      <c r="AH14" s="24">
        <v>32</v>
      </c>
      <c r="AI14" s="24">
        <v>32</v>
      </c>
      <c r="AJ14" s="24"/>
      <c r="AK14" s="24"/>
      <c r="AL14" s="24">
        <v>32</v>
      </c>
      <c r="AM14" s="95">
        <v>30</v>
      </c>
      <c r="AN14" s="24">
        <v>30</v>
      </c>
      <c r="AO14" s="24"/>
      <c r="AP14" s="24"/>
      <c r="AQ14" s="24">
        <v>30</v>
      </c>
      <c r="AR14" s="24">
        <v>26</v>
      </c>
      <c r="AS14" s="24">
        <v>26</v>
      </c>
      <c r="AT14" s="24"/>
      <c r="AU14" s="24"/>
      <c r="AV14" s="24">
        <v>26</v>
      </c>
      <c r="AW14" s="24"/>
      <c r="AX14" s="24"/>
      <c r="AY14" s="24"/>
      <c r="AZ14" s="24"/>
      <c r="BA14" s="24"/>
      <c r="BB14" s="24"/>
      <c r="BC14" s="182"/>
      <c r="BD14" s="72"/>
      <c r="BE14" s="72"/>
    </row>
    <row r="15" spans="1:57" s="106" customFormat="1" ht="11.25">
      <c r="A15" s="166" t="s">
        <v>29</v>
      </c>
      <c r="B15" s="229" t="s">
        <v>135</v>
      </c>
      <c r="C15" s="206"/>
      <c r="D15" s="28">
        <v>1</v>
      </c>
      <c r="E15" s="27"/>
      <c r="F15" s="27"/>
      <c r="G15" s="19">
        <v>72</v>
      </c>
      <c r="H15" s="20">
        <v>24</v>
      </c>
      <c r="I15" s="22">
        <v>48</v>
      </c>
      <c r="J15" s="21">
        <v>8</v>
      </c>
      <c r="K15" s="22"/>
      <c r="L15" s="28">
        <v>40</v>
      </c>
      <c r="M15" s="27"/>
      <c r="N15" s="18"/>
      <c r="O15" s="21"/>
      <c r="P15" s="23"/>
      <c r="Q15" s="23"/>
      <c r="R15" s="18"/>
      <c r="S15" s="20"/>
      <c r="T15" s="21"/>
      <c r="U15" s="23"/>
      <c r="V15" s="23"/>
      <c r="W15" s="18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95"/>
      <c r="AN15" s="24"/>
      <c r="AO15" s="24"/>
      <c r="AP15" s="24"/>
      <c r="AQ15" s="24"/>
      <c r="AR15" s="24">
        <v>24</v>
      </c>
      <c r="AS15" s="24">
        <v>48</v>
      </c>
      <c r="AT15" s="24">
        <v>8</v>
      </c>
      <c r="AU15" s="24"/>
      <c r="AV15" s="24">
        <v>40</v>
      </c>
      <c r="AW15" s="24"/>
      <c r="AX15" s="24"/>
      <c r="AY15" s="24"/>
      <c r="AZ15" s="24"/>
      <c r="BA15" s="24"/>
      <c r="BB15" s="24"/>
      <c r="BC15" s="182"/>
      <c r="BD15" s="72"/>
      <c r="BE15" s="72"/>
    </row>
    <row r="16" spans="1:57" s="87" customFormat="1" ht="18">
      <c r="A16" s="165" t="s">
        <v>136</v>
      </c>
      <c r="B16" s="228" t="s">
        <v>137</v>
      </c>
      <c r="C16" s="207">
        <v>1</v>
      </c>
      <c r="D16" s="124">
        <v>1</v>
      </c>
      <c r="E16" s="124"/>
      <c r="F16" s="124">
        <v>3</v>
      </c>
      <c r="G16" s="125">
        <f>G17+G18</f>
        <v>288</v>
      </c>
      <c r="H16" s="126">
        <f>H17+H18</f>
        <v>96</v>
      </c>
      <c r="I16" s="118">
        <f>I17+I18</f>
        <v>192</v>
      </c>
      <c r="J16" s="127">
        <f>J18</f>
        <v>42</v>
      </c>
      <c r="K16" s="128"/>
      <c r="L16" s="127">
        <f>L17+L18</f>
        <v>150</v>
      </c>
      <c r="M16" s="128"/>
      <c r="N16" s="126"/>
      <c r="O16" s="119"/>
      <c r="P16" s="124"/>
      <c r="Q16" s="124"/>
      <c r="R16" s="129"/>
      <c r="S16" s="126">
        <v>36</v>
      </c>
      <c r="T16" s="119">
        <v>72</v>
      </c>
      <c r="U16" s="124">
        <v>30</v>
      </c>
      <c r="V16" s="124">
        <v>12</v>
      </c>
      <c r="W16" s="129">
        <v>30</v>
      </c>
      <c r="X16" s="130">
        <v>12</v>
      </c>
      <c r="Y16" s="121">
        <v>26</v>
      </c>
      <c r="Z16" s="130"/>
      <c r="AA16" s="130"/>
      <c r="AB16" s="130">
        <v>26</v>
      </c>
      <c r="AC16" s="130">
        <v>17</v>
      </c>
      <c r="AD16" s="121">
        <v>34</v>
      </c>
      <c r="AE16" s="130"/>
      <c r="AF16" s="130"/>
      <c r="AG16" s="130">
        <v>34</v>
      </c>
      <c r="AH16" s="130">
        <v>20</v>
      </c>
      <c r="AI16" s="121">
        <v>40</v>
      </c>
      <c r="AJ16" s="130"/>
      <c r="AK16" s="130"/>
      <c r="AL16" s="130">
        <v>40</v>
      </c>
      <c r="AM16" s="130">
        <v>10</v>
      </c>
      <c r="AN16" s="121">
        <v>20</v>
      </c>
      <c r="AO16" s="130"/>
      <c r="AP16" s="130"/>
      <c r="AQ16" s="130">
        <v>20</v>
      </c>
      <c r="AR16" s="130"/>
      <c r="AS16" s="121"/>
      <c r="AT16" s="130"/>
      <c r="AU16" s="130"/>
      <c r="AV16" s="130"/>
      <c r="AW16" s="130"/>
      <c r="AX16" s="121"/>
      <c r="AY16" s="130"/>
      <c r="AZ16" s="130"/>
      <c r="BA16" s="130"/>
      <c r="BB16" s="130"/>
      <c r="BC16" s="184"/>
      <c r="BD16" s="154"/>
      <c r="BE16" s="154"/>
    </row>
    <row r="17" spans="1:57" s="106" customFormat="1" ht="10.5">
      <c r="A17" s="166" t="s">
        <v>34</v>
      </c>
      <c r="B17" s="229" t="s">
        <v>112</v>
      </c>
      <c r="C17" s="205">
        <v>1</v>
      </c>
      <c r="D17" s="18"/>
      <c r="E17" s="18"/>
      <c r="F17" s="18">
        <v>3</v>
      </c>
      <c r="G17" s="19">
        <v>180</v>
      </c>
      <c r="H17" s="20">
        <v>60</v>
      </c>
      <c r="I17" s="22">
        <v>120</v>
      </c>
      <c r="J17" s="21"/>
      <c r="K17" s="22"/>
      <c r="L17" s="21">
        <v>120</v>
      </c>
      <c r="M17" s="22"/>
      <c r="N17" s="18"/>
      <c r="O17" s="21"/>
      <c r="P17" s="23"/>
      <c r="Q17" s="23"/>
      <c r="R17" s="18"/>
      <c r="S17" s="20"/>
      <c r="T17" s="21"/>
      <c r="U17" s="23"/>
      <c r="V17" s="23"/>
      <c r="W17" s="18"/>
      <c r="X17" s="24">
        <v>12</v>
      </c>
      <c r="Y17" s="24">
        <v>26</v>
      </c>
      <c r="Z17" s="24"/>
      <c r="AA17" s="24"/>
      <c r="AB17" s="24">
        <v>26</v>
      </c>
      <c r="AC17" s="24">
        <v>17</v>
      </c>
      <c r="AD17" s="24">
        <v>34</v>
      </c>
      <c r="AE17" s="24"/>
      <c r="AF17" s="24"/>
      <c r="AG17" s="24">
        <v>34</v>
      </c>
      <c r="AH17" s="24">
        <v>20</v>
      </c>
      <c r="AI17" s="24">
        <v>40</v>
      </c>
      <c r="AJ17" s="24"/>
      <c r="AK17" s="24"/>
      <c r="AL17" s="24">
        <v>40</v>
      </c>
      <c r="AM17" s="95">
        <v>10</v>
      </c>
      <c r="AN17" s="24">
        <v>20</v>
      </c>
      <c r="AO17" s="24"/>
      <c r="AP17" s="24"/>
      <c r="AQ17" s="24">
        <v>20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182"/>
      <c r="BD17" s="72"/>
      <c r="BE17" s="72"/>
    </row>
    <row r="18" spans="1:57" s="106" customFormat="1" ht="10.5">
      <c r="A18" s="166" t="s">
        <v>35</v>
      </c>
      <c r="B18" s="229" t="s">
        <v>10</v>
      </c>
      <c r="C18" s="205"/>
      <c r="D18" s="18">
        <v>1</v>
      </c>
      <c r="E18" s="18"/>
      <c r="F18" s="18"/>
      <c r="G18" s="19">
        <v>108</v>
      </c>
      <c r="H18" s="20">
        <v>36</v>
      </c>
      <c r="I18" s="22">
        <v>72</v>
      </c>
      <c r="J18" s="21">
        <v>42</v>
      </c>
      <c r="K18" s="22"/>
      <c r="L18" s="22">
        <v>30</v>
      </c>
      <c r="M18" s="22"/>
      <c r="N18" s="20"/>
      <c r="O18" s="21"/>
      <c r="P18" s="23"/>
      <c r="Q18" s="23"/>
      <c r="R18" s="18"/>
      <c r="S18" s="20">
        <v>36</v>
      </c>
      <c r="T18" s="21">
        <v>72</v>
      </c>
      <c r="U18" s="23">
        <v>30</v>
      </c>
      <c r="V18" s="23">
        <v>12</v>
      </c>
      <c r="W18" s="18">
        <v>30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95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182"/>
      <c r="BD18" s="72"/>
      <c r="BE18" s="72"/>
    </row>
    <row r="19" spans="1:57" s="112" customFormat="1" ht="10.5">
      <c r="A19" s="165" t="s">
        <v>138</v>
      </c>
      <c r="B19" s="228" t="s">
        <v>139</v>
      </c>
      <c r="C19" s="208">
        <f>C20+C37</f>
        <v>22</v>
      </c>
      <c r="D19" s="115">
        <f>D20+D37</f>
        <v>16</v>
      </c>
      <c r="E19" s="115"/>
      <c r="F19" s="115">
        <f>F20+F37</f>
        <v>39</v>
      </c>
      <c r="G19" s="116">
        <f>G20+G37</f>
        <v>5208</v>
      </c>
      <c r="H19" s="117">
        <f>H20+H37</f>
        <v>1736</v>
      </c>
      <c r="I19" s="118">
        <f>I20+I37</f>
        <v>3472</v>
      </c>
      <c r="J19" s="119">
        <f>J20+J37</f>
        <v>670</v>
      </c>
      <c r="K19" s="118">
        <f>K20</f>
        <v>124</v>
      </c>
      <c r="L19" s="119">
        <f>L20+L37</f>
        <v>2680</v>
      </c>
      <c r="M19" s="118">
        <v>60</v>
      </c>
      <c r="N19" s="117">
        <f>N20+N37</f>
        <v>206</v>
      </c>
      <c r="O19" s="119">
        <f>O20+O37</f>
        <v>484</v>
      </c>
      <c r="P19" s="120">
        <f>P20+P37</f>
        <v>162</v>
      </c>
      <c r="Q19" s="120">
        <v>42</v>
      </c>
      <c r="R19" s="120">
        <f>R20+R37</f>
        <v>312</v>
      </c>
      <c r="S19" s="117">
        <f>S20+S37</f>
        <v>266</v>
      </c>
      <c r="T19" s="119">
        <f>T20+T37</f>
        <v>532</v>
      </c>
      <c r="U19" s="120">
        <f>U20+U37</f>
        <v>164</v>
      </c>
      <c r="V19" s="120">
        <f>V20+V37</f>
        <v>42</v>
      </c>
      <c r="W19" s="120">
        <f>W20+W37+W116</f>
        <v>448</v>
      </c>
      <c r="X19" s="121">
        <f>X20+X37</f>
        <v>222</v>
      </c>
      <c r="Y19" s="121">
        <f>Y20+Y37</f>
        <v>522</v>
      </c>
      <c r="Z19" s="121">
        <f>Z20+Z37</f>
        <v>66</v>
      </c>
      <c r="AA19" s="121"/>
      <c r="AB19" s="121">
        <f>AB20+AB37</f>
        <v>456</v>
      </c>
      <c r="AC19" s="121">
        <f>AC20+AC37</f>
        <v>173</v>
      </c>
      <c r="AD19" s="121">
        <f>AD20+AD37</f>
        <v>346</v>
      </c>
      <c r="AE19" s="122">
        <f>AE20+AE37</f>
        <v>58</v>
      </c>
      <c r="AF19" s="121"/>
      <c r="AG19" s="122">
        <f>AG20+AG37</f>
        <v>306</v>
      </c>
      <c r="AH19" s="121">
        <f>AH20+AH37</f>
        <v>259</v>
      </c>
      <c r="AI19" s="121">
        <f>AI20+AI37</f>
        <v>518</v>
      </c>
      <c r="AJ19" s="121">
        <f>AJ20+AJ37</f>
        <v>92</v>
      </c>
      <c r="AK19" s="121">
        <v>32</v>
      </c>
      <c r="AL19" s="121">
        <f>AL20+AL37</f>
        <v>394</v>
      </c>
      <c r="AM19" s="121">
        <f>AM20+AM37</f>
        <v>123</v>
      </c>
      <c r="AN19" s="121">
        <f>AN20+AN37</f>
        <v>306</v>
      </c>
      <c r="AO19" s="122">
        <f>AO20+AO37</f>
        <v>68</v>
      </c>
      <c r="AP19" s="121"/>
      <c r="AQ19" s="122">
        <f>AQ20+AQ37</f>
        <v>238</v>
      </c>
      <c r="AR19" s="121">
        <f>AR20+AR37</f>
        <v>188</v>
      </c>
      <c r="AS19" s="121">
        <f>AS20+AS37</f>
        <v>376</v>
      </c>
      <c r="AT19" s="121">
        <f>AT20+AT37</f>
        <v>38</v>
      </c>
      <c r="AU19" s="121">
        <v>74</v>
      </c>
      <c r="AV19" s="121">
        <f>AV20+AV37</f>
        <v>298</v>
      </c>
      <c r="AW19" s="121">
        <v>115</v>
      </c>
      <c r="AX19" s="121">
        <f>AX20+AX37</f>
        <v>388</v>
      </c>
      <c r="AY19" s="121">
        <v>26</v>
      </c>
      <c r="AZ19" s="121"/>
      <c r="BA19" s="121">
        <v>204</v>
      </c>
      <c r="BB19" s="121">
        <f>BB20+BB37</f>
        <v>1352</v>
      </c>
      <c r="BC19" s="185">
        <f>BC20+BC37</f>
        <v>1296</v>
      </c>
      <c r="BD19" s="180"/>
      <c r="BE19" s="155"/>
    </row>
    <row r="20" spans="1:57" s="107" customFormat="1" ht="21">
      <c r="A20" s="167" t="s">
        <v>140</v>
      </c>
      <c r="B20" s="230" t="s">
        <v>141</v>
      </c>
      <c r="C20" s="209">
        <f>C21+C23+C24+C22</f>
        <v>4</v>
      </c>
      <c r="D20" s="98">
        <f>D22+D26+D27+D29+D30+D36</f>
        <v>4</v>
      </c>
      <c r="E20" s="98"/>
      <c r="F20" s="98">
        <f>F21+F22+F23+F25+F28+F31+F32+F33+F34+F35+F26</f>
        <v>11</v>
      </c>
      <c r="G20" s="99">
        <f>G21+G22+G23+G24+G25+G26+G27+G28+G29+G30+G31+G32+G33+G34+G35+G36</f>
        <v>1674</v>
      </c>
      <c r="H20" s="100">
        <f>H21+H22+H23+H24+H25+H26+H27+H28+H29+H30+H31+H32+H33+H34+H35+H36</f>
        <v>558</v>
      </c>
      <c r="I20" s="102">
        <f>I21+I22+I23+I24+I25+I26+I27+I28+I29+I30+I31+I32+I33+I34+I35+I36</f>
        <v>1116</v>
      </c>
      <c r="J20" s="101">
        <f>J21+J22+J23+J24+J25+J26+J27+J28+J29+J30+J31+J32+J33+J34+J35+J36</f>
        <v>344</v>
      </c>
      <c r="K20" s="102">
        <f>K24+K29+K31+K32+K33</f>
        <v>124</v>
      </c>
      <c r="L20" s="101">
        <f>L21+L22+L23+L24+L25+L26+L27+L28+L29+L30+L31+L32+L33+L34+L35+L36</f>
        <v>650</v>
      </c>
      <c r="M20" s="102"/>
      <c r="N20" s="100">
        <f>N21+N22+N23+N24+N25+N26+N27+N30+N28</f>
        <v>136</v>
      </c>
      <c r="O20" s="101">
        <f>O21+O23+O26+O27+O29</f>
        <v>344</v>
      </c>
      <c r="P20" s="103">
        <f>P21+P23+P26+P27+P29</f>
        <v>136</v>
      </c>
      <c r="Q20" s="103">
        <f>Q29</f>
        <v>10</v>
      </c>
      <c r="R20" s="103">
        <f>R21+R23+R26+R27+R29</f>
        <v>198</v>
      </c>
      <c r="S20" s="100">
        <f>S21+S23+S24+S25+S27+S28+S31</f>
        <v>190</v>
      </c>
      <c r="T20" s="101">
        <f>T21+T23+T24+T25+T27+T28+T31</f>
        <v>380</v>
      </c>
      <c r="U20" s="103">
        <f>U21+U23+U24+U25+U28</f>
        <v>134</v>
      </c>
      <c r="V20" s="103">
        <f>V24+V31</f>
        <v>42</v>
      </c>
      <c r="W20" s="103">
        <f>W21+W23+W24+W25+W27+W28</f>
        <v>204</v>
      </c>
      <c r="X20" s="62">
        <v>14</v>
      </c>
      <c r="Y20" s="62">
        <v>28</v>
      </c>
      <c r="Z20" s="62">
        <v>4</v>
      </c>
      <c r="AA20" s="62"/>
      <c r="AB20" s="62">
        <v>24</v>
      </c>
      <c r="AC20" s="62">
        <v>17</v>
      </c>
      <c r="AD20" s="62">
        <v>34</v>
      </c>
      <c r="AE20" s="62">
        <v>4</v>
      </c>
      <c r="AF20" s="62"/>
      <c r="AG20" s="62">
        <v>30</v>
      </c>
      <c r="AH20" s="62">
        <f>AH22+AH30+AH32</f>
        <v>69</v>
      </c>
      <c r="AI20" s="62">
        <f>AI22+AI30+AI32</f>
        <v>138</v>
      </c>
      <c r="AJ20" s="62">
        <f>AJ22+AJ30+AJ32</f>
        <v>36</v>
      </c>
      <c r="AK20" s="62">
        <v>32</v>
      </c>
      <c r="AL20" s="62">
        <f>AL22+AL30</f>
        <v>70</v>
      </c>
      <c r="AM20" s="62">
        <v>16</v>
      </c>
      <c r="AN20" s="62">
        <v>32</v>
      </c>
      <c r="AO20" s="62">
        <v>10</v>
      </c>
      <c r="AP20" s="62"/>
      <c r="AQ20" s="62">
        <v>22</v>
      </c>
      <c r="AR20" s="62">
        <f>AR33+AR35+AR36</f>
        <v>60</v>
      </c>
      <c r="AS20" s="62">
        <f>AS33+AS35+AS36</f>
        <v>120</v>
      </c>
      <c r="AT20" s="62">
        <f>AT35+AT36</f>
        <v>16</v>
      </c>
      <c r="AU20" s="62">
        <f>AU33</f>
        <v>40</v>
      </c>
      <c r="AV20" s="62">
        <f>AV35+AV36</f>
        <v>64</v>
      </c>
      <c r="AW20" s="62">
        <f>AW34</f>
        <v>20</v>
      </c>
      <c r="AX20" s="62">
        <f>AX34</f>
        <v>40</v>
      </c>
      <c r="AY20" s="62">
        <f>AY34</f>
        <v>6</v>
      </c>
      <c r="AZ20" s="62">
        <f>AZ34</f>
        <v>34</v>
      </c>
      <c r="BA20" s="62"/>
      <c r="BB20" s="62">
        <v>36</v>
      </c>
      <c r="BC20" s="186">
        <f>BC27+BC31+BC32+BC33+BC34+BC35+BC36</f>
        <v>256</v>
      </c>
      <c r="BD20" s="72"/>
      <c r="BE20" s="72"/>
    </row>
    <row r="21" spans="1:57" s="106" customFormat="1" ht="10.5">
      <c r="A21" s="166" t="s">
        <v>37</v>
      </c>
      <c r="B21" s="229" t="s">
        <v>21</v>
      </c>
      <c r="C21" s="205">
        <v>1</v>
      </c>
      <c r="D21" s="18"/>
      <c r="E21" s="18"/>
      <c r="F21" s="18">
        <v>1</v>
      </c>
      <c r="G21" s="19">
        <v>225</v>
      </c>
      <c r="H21" s="20">
        <v>75</v>
      </c>
      <c r="I21" s="22">
        <v>150</v>
      </c>
      <c r="J21" s="21">
        <v>50</v>
      </c>
      <c r="K21" s="22"/>
      <c r="L21" s="21">
        <v>100</v>
      </c>
      <c r="M21" s="22"/>
      <c r="N21" s="18">
        <v>45</v>
      </c>
      <c r="O21" s="21">
        <v>90</v>
      </c>
      <c r="P21" s="30">
        <v>32</v>
      </c>
      <c r="Q21" s="30"/>
      <c r="R21" s="18">
        <v>58</v>
      </c>
      <c r="S21" s="20">
        <v>30</v>
      </c>
      <c r="T21" s="21">
        <v>60</v>
      </c>
      <c r="U21" s="29">
        <v>18</v>
      </c>
      <c r="V21" s="29"/>
      <c r="W21" s="18">
        <v>42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95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182"/>
      <c r="BD21" s="72"/>
      <c r="BE21" s="72"/>
    </row>
    <row r="22" spans="1:57" s="106" customFormat="1" ht="11.25">
      <c r="A22" s="166" t="s">
        <v>38</v>
      </c>
      <c r="B22" s="229" t="s">
        <v>18</v>
      </c>
      <c r="C22" s="210">
        <v>1</v>
      </c>
      <c r="D22" s="55"/>
      <c r="E22" s="55"/>
      <c r="F22" s="55">
        <v>1</v>
      </c>
      <c r="G22" s="55">
        <v>186</v>
      </c>
      <c r="H22" s="55">
        <v>62</v>
      </c>
      <c r="I22" s="55">
        <v>124</v>
      </c>
      <c r="J22" s="55">
        <v>28</v>
      </c>
      <c r="K22" s="55"/>
      <c r="L22" s="55">
        <v>98</v>
      </c>
      <c r="M22" s="55"/>
      <c r="N22" s="108"/>
      <c r="O22" s="108"/>
      <c r="P22" s="108"/>
      <c r="Q22" s="108"/>
      <c r="R22" s="108"/>
      <c r="S22" s="55"/>
      <c r="T22" s="55"/>
      <c r="U22" s="55"/>
      <c r="V22" s="55"/>
      <c r="W22" s="55"/>
      <c r="X22" s="55">
        <v>14</v>
      </c>
      <c r="Y22" s="55">
        <v>28</v>
      </c>
      <c r="Z22" s="55">
        <v>4</v>
      </c>
      <c r="AA22" s="55"/>
      <c r="AB22" s="55">
        <v>24</v>
      </c>
      <c r="AC22" s="55">
        <v>17</v>
      </c>
      <c r="AD22" s="55">
        <v>34</v>
      </c>
      <c r="AE22" s="55">
        <v>4</v>
      </c>
      <c r="AF22" s="55"/>
      <c r="AG22" s="55">
        <v>30</v>
      </c>
      <c r="AH22" s="55">
        <v>15</v>
      </c>
      <c r="AI22" s="55">
        <v>30</v>
      </c>
      <c r="AJ22" s="55">
        <v>8</v>
      </c>
      <c r="AK22" s="55"/>
      <c r="AL22" s="55">
        <v>22</v>
      </c>
      <c r="AM22" s="96">
        <v>16</v>
      </c>
      <c r="AN22" s="55">
        <v>32</v>
      </c>
      <c r="AO22" s="55">
        <v>10</v>
      </c>
      <c r="AP22" s="55"/>
      <c r="AQ22" s="55">
        <v>22</v>
      </c>
      <c r="AR22" s="55"/>
      <c r="AS22" s="55"/>
      <c r="AT22" s="55"/>
      <c r="AU22" s="55"/>
      <c r="AV22" s="109"/>
      <c r="AW22" s="55"/>
      <c r="AX22" s="55"/>
      <c r="AY22" s="55"/>
      <c r="AZ22" s="55"/>
      <c r="BA22" s="109"/>
      <c r="BB22" s="55"/>
      <c r="BC22" s="187"/>
      <c r="BD22" s="72"/>
      <c r="BE22" s="72"/>
    </row>
    <row r="23" spans="1:57" s="106" customFormat="1" ht="18.75" customHeight="1">
      <c r="A23" s="166" t="s">
        <v>39</v>
      </c>
      <c r="B23" s="229" t="s">
        <v>12</v>
      </c>
      <c r="C23" s="210">
        <v>1</v>
      </c>
      <c r="D23" s="55"/>
      <c r="E23" s="55"/>
      <c r="F23" s="55">
        <v>1</v>
      </c>
      <c r="G23" s="26">
        <v>270</v>
      </c>
      <c r="H23" s="26">
        <v>90</v>
      </c>
      <c r="I23" s="26">
        <v>180</v>
      </c>
      <c r="J23" s="26">
        <v>72</v>
      </c>
      <c r="K23" s="26"/>
      <c r="L23" s="26">
        <v>108</v>
      </c>
      <c r="M23" s="26"/>
      <c r="N23" s="26">
        <v>46</v>
      </c>
      <c r="O23" s="26">
        <v>92</v>
      </c>
      <c r="P23" s="26">
        <v>32</v>
      </c>
      <c r="Q23" s="26"/>
      <c r="R23" s="26">
        <v>60</v>
      </c>
      <c r="S23" s="26">
        <v>44</v>
      </c>
      <c r="T23" s="26">
        <v>88</v>
      </c>
      <c r="U23" s="26">
        <v>40</v>
      </c>
      <c r="V23" s="26"/>
      <c r="W23" s="26">
        <v>48</v>
      </c>
      <c r="X23" s="10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56"/>
      <c r="AN23" s="26"/>
      <c r="AO23" s="26"/>
      <c r="AP23" s="26"/>
      <c r="AQ23" s="26"/>
      <c r="AR23" s="26"/>
      <c r="AS23" s="26"/>
      <c r="AT23" s="26"/>
      <c r="AU23" s="26"/>
      <c r="AV23" s="15"/>
      <c r="AW23" s="26"/>
      <c r="AX23" s="26"/>
      <c r="AY23" s="26"/>
      <c r="AZ23" s="26"/>
      <c r="BA23" s="15"/>
      <c r="BB23" s="26"/>
      <c r="BC23" s="183"/>
      <c r="BD23" s="72"/>
      <c r="BE23" s="72"/>
    </row>
    <row r="24" spans="1:57" s="106" customFormat="1" ht="10.5" customHeight="1">
      <c r="A24" s="166" t="s">
        <v>40</v>
      </c>
      <c r="B24" s="229" t="s">
        <v>17</v>
      </c>
      <c r="C24" s="211">
        <v>1</v>
      </c>
      <c r="D24" s="26"/>
      <c r="E24" s="26"/>
      <c r="F24" s="26"/>
      <c r="G24" s="32">
        <v>147</v>
      </c>
      <c r="H24" s="26">
        <v>49</v>
      </c>
      <c r="I24" s="32">
        <v>98</v>
      </c>
      <c r="J24" s="32">
        <v>40</v>
      </c>
      <c r="K24" s="32">
        <v>10</v>
      </c>
      <c r="L24" s="32">
        <v>48</v>
      </c>
      <c r="M24" s="32"/>
      <c r="N24" s="32"/>
      <c r="O24" s="32"/>
      <c r="P24" s="32"/>
      <c r="Q24" s="32"/>
      <c r="R24" s="32"/>
      <c r="S24" s="32">
        <v>49</v>
      </c>
      <c r="T24" s="32">
        <v>98</v>
      </c>
      <c r="U24" s="32">
        <v>40</v>
      </c>
      <c r="V24" s="32">
        <v>10</v>
      </c>
      <c r="W24" s="32">
        <v>48</v>
      </c>
      <c r="X24" s="26"/>
      <c r="Y24" s="32"/>
      <c r="Z24" s="15"/>
      <c r="AA24" s="15"/>
      <c r="AB24" s="26"/>
      <c r="AC24" s="26"/>
      <c r="AD24" s="32"/>
      <c r="AE24" s="26"/>
      <c r="AF24" s="26"/>
      <c r="AG24" s="26"/>
      <c r="AH24" s="26"/>
      <c r="AI24" s="32"/>
      <c r="AJ24" s="26"/>
      <c r="AK24" s="26"/>
      <c r="AL24" s="26"/>
      <c r="AM24" s="56"/>
      <c r="AN24" s="32"/>
      <c r="AO24" s="26"/>
      <c r="AP24" s="26"/>
      <c r="AQ24" s="26"/>
      <c r="AR24" s="26"/>
      <c r="AS24" s="32"/>
      <c r="AT24" s="26"/>
      <c r="AU24" s="26"/>
      <c r="AV24" s="26"/>
      <c r="AW24" s="26"/>
      <c r="AX24" s="32"/>
      <c r="AY24" s="26"/>
      <c r="AZ24" s="26"/>
      <c r="BA24" s="26"/>
      <c r="BB24" s="32"/>
      <c r="BC24" s="183"/>
      <c r="BD24" s="72"/>
      <c r="BE24" s="72"/>
    </row>
    <row r="25" spans="1:57" s="106" customFormat="1" ht="18.75" customHeight="1">
      <c r="A25" s="166" t="s">
        <v>41</v>
      </c>
      <c r="B25" s="229" t="s">
        <v>14</v>
      </c>
      <c r="C25" s="211"/>
      <c r="D25" s="26"/>
      <c r="E25" s="26"/>
      <c r="F25" s="26">
        <v>1</v>
      </c>
      <c r="G25" s="32">
        <v>54</v>
      </c>
      <c r="H25" s="26">
        <v>18</v>
      </c>
      <c r="I25" s="32">
        <v>36</v>
      </c>
      <c r="J25" s="32">
        <v>18</v>
      </c>
      <c r="K25" s="32"/>
      <c r="L25" s="32">
        <v>18</v>
      </c>
      <c r="M25" s="32"/>
      <c r="N25" s="32"/>
      <c r="O25" s="32"/>
      <c r="P25" s="32"/>
      <c r="Q25" s="32"/>
      <c r="R25" s="32"/>
      <c r="S25" s="32">
        <v>18</v>
      </c>
      <c r="T25" s="32">
        <v>36</v>
      </c>
      <c r="U25" s="32">
        <v>18</v>
      </c>
      <c r="V25" s="32"/>
      <c r="W25" s="32">
        <v>18</v>
      </c>
      <c r="X25" s="26"/>
      <c r="Y25" s="32"/>
      <c r="Z25" s="15"/>
      <c r="AA25" s="15"/>
      <c r="AB25" s="26"/>
      <c r="AC25" s="26"/>
      <c r="AD25" s="32"/>
      <c r="AE25" s="26"/>
      <c r="AF25" s="26"/>
      <c r="AG25" s="26"/>
      <c r="AH25" s="26"/>
      <c r="AI25" s="32"/>
      <c r="AJ25" s="26"/>
      <c r="AK25" s="26"/>
      <c r="AL25" s="26"/>
      <c r="AM25" s="56"/>
      <c r="AN25" s="32"/>
      <c r="AO25" s="26"/>
      <c r="AP25" s="26"/>
      <c r="AQ25" s="26"/>
      <c r="AR25" s="26"/>
      <c r="AS25" s="32"/>
      <c r="AT25" s="26"/>
      <c r="AU25" s="26"/>
      <c r="AV25" s="26"/>
      <c r="AW25" s="26"/>
      <c r="AX25" s="32"/>
      <c r="AY25" s="26"/>
      <c r="AZ25" s="26"/>
      <c r="BA25" s="26"/>
      <c r="BB25" s="32"/>
      <c r="BC25" s="183"/>
      <c r="BD25" s="72"/>
      <c r="BE25" s="72"/>
    </row>
    <row r="26" spans="1:57" s="106" customFormat="1" ht="10.5" customHeight="1">
      <c r="A26" s="166" t="s">
        <v>42</v>
      </c>
      <c r="B26" s="229" t="s">
        <v>15</v>
      </c>
      <c r="C26" s="211"/>
      <c r="D26" s="26"/>
      <c r="E26" s="26"/>
      <c r="F26" s="26">
        <v>1</v>
      </c>
      <c r="G26" s="32">
        <v>90</v>
      </c>
      <c r="H26" s="26">
        <v>30</v>
      </c>
      <c r="I26" s="32">
        <v>60</v>
      </c>
      <c r="J26" s="32">
        <v>30</v>
      </c>
      <c r="K26" s="32"/>
      <c r="L26" s="32">
        <v>30</v>
      </c>
      <c r="M26" s="32"/>
      <c r="N26" s="32">
        <v>30</v>
      </c>
      <c r="O26" s="32">
        <v>60</v>
      </c>
      <c r="P26" s="32">
        <v>30</v>
      </c>
      <c r="Q26" s="32"/>
      <c r="R26" s="32">
        <v>30</v>
      </c>
      <c r="S26" s="32"/>
      <c r="T26" s="32"/>
      <c r="U26" s="32"/>
      <c r="V26" s="32"/>
      <c r="W26" s="32"/>
      <c r="X26" s="26"/>
      <c r="Y26" s="32"/>
      <c r="Z26" s="26"/>
      <c r="AA26" s="26"/>
      <c r="AB26" s="15"/>
      <c r="AC26" s="26"/>
      <c r="AD26" s="32"/>
      <c r="AE26" s="26"/>
      <c r="AF26" s="26"/>
      <c r="AG26" s="15"/>
      <c r="AH26" s="26"/>
      <c r="AI26" s="32"/>
      <c r="AJ26" s="26"/>
      <c r="AK26" s="26"/>
      <c r="AL26" s="15"/>
      <c r="AM26" s="56"/>
      <c r="AN26" s="32"/>
      <c r="AO26" s="26"/>
      <c r="AP26" s="26"/>
      <c r="AQ26" s="15"/>
      <c r="AR26" s="26"/>
      <c r="AS26" s="32"/>
      <c r="AT26" s="26"/>
      <c r="AU26" s="26"/>
      <c r="AV26" s="15"/>
      <c r="AW26" s="26"/>
      <c r="AX26" s="32"/>
      <c r="AY26" s="26"/>
      <c r="AZ26" s="26"/>
      <c r="BA26" s="15"/>
      <c r="BB26" s="32"/>
      <c r="BC26" s="183"/>
      <c r="BD26" s="72"/>
      <c r="BE26" s="72"/>
    </row>
    <row r="27" spans="1:57" s="106" customFormat="1" ht="20.25" customHeight="1">
      <c r="A27" s="166" t="s">
        <v>43</v>
      </c>
      <c r="B27" s="229" t="s">
        <v>11</v>
      </c>
      <c r="C27" s="211"/>
      <c r="D27" s="26">
        <v>1</v>
      </c>
      <c r="E27" s="26"/>
      <c r="F27" s="26"/>
      <c r="G27" s="32">
        <v>90</v>
      </c>
      <c r="H27" s="26">
        <v>30</v>
      </c>
      <c r="I27" s="32">
        <v>60</v>
      </c>
      <c r="J27" s="32">
        <v>4</v>
      </c>
      <c r="K27" s="32"/>
      <c r="L27" s="32">
        <v>56</v>
      </c>
      <c r="M27" s="32"/>
      <c r="N27" s="32">
        <v>15</v>
      </c>
      <c r="O27" s="32">
        <v>30</v>
      </c>
      <c r="P27" s="32">
        <v>4</v>
      </c>
      <c r="Q27" s="32"/>
      <c r="R27" s="32">
        <v>26</v>
      </c>
      <c r="S27" s="32">
        <v>15</v>
      </c>
      <c r="T27" s="32">
        <v>30</v>
      </c>
      <c r="U27" s="32"/>
      <c r="V27" s="32"/>
      <c r="W27" s="32">
        <v>30</v>
      </c>
      <c r="X27" s="26"/>
      <c r="Y27" s="32"/>
      <c r="Z27" s="26"/>
      <c r="AA27" s="26"/>
      <c r="AB27" s="15"/>
      <c r="AC27" s="26"/>
      <c r="AD27" s="32"/>
      <c r="AE27" s="26"/>
      <c r="AF27" s="26"/>
      <c r="AG27" s="15"/>
      <c r="AH27" s="26"/>
      <c r="AI27" s="32"/>
      <c r="AJ27" s="26"/>
      <c r="AK27" s="26"/>
      <c r="AL27" s="15"/>
      <c r="AM27" s="56"/>
      <c r="AN27" s="32"/>
      <c r="AO27" s="26"/>
      <c r="AP27" s="26"/>
      <c r="AQ27" s="15"/>
      <c r="AR27" s="26"/>
      <c r="AS27" s="32"/>
      <c r="AT27" s="26"/>
      <c r="AU27" s="26"/>
      <c r="AV27" s="15"/>
      <c r="AW27" s="26"/>
      <c r="AX27" s="32"/>
      <c r="AY27" s="15"/>
      <c r="AZ27" s="26"/>
      <c r="BA27" s="15"/>
      <c r="BB27" s="32">
        <v>36</v>
      </c>
      <c r="BC27" s="183">
        <v>24</v>
      </c>
      <c r="BD27" s="72"/>
      <c r="BE27" s="72"/>
    </row>
    <row r="28" spans="1:57" s="106" customFormat="1" ht="12.75" customHeight="1">
      <c r="A28" s="166" t="s">
        <v>44</v>
      </c>
      <c r="B28" s="229" t="s">
        <v>13</v>
      </c>
      <c r="C28" s="210"/>
      <c r="D28" s="55"/>
      <c r="E28" s="55"/>
      <c r="F28" s="55">
        <v>1</v>
      </c>
      <c r="G28" s="26">
        <v>54</v>
      </c>
      <c r="H28" s="26">
        <v>18</v>
      </c>
      <c r="I28" s="26">
        <v>36</v>
      </c>
      <c r="J28" s="26">
        <v>18</v>
      </c>
      <c r="K28" s="26"/>
      <c r="L28" s="26">
        <v>18</v>
      </c>
      <c r="M28" s="26"/>
      <c r="N28" s="108"/>
      <c r="O28" s="108"/>
      <c r="P28" s="108"/>
      <c r="Q28" s="108"/>
      <c r="R28" s="108"/>
      <c r="S28" s="26">
        <v>18</v>
      </c>
      <c r="T28" s="26">
        <v>36</v>
      </c>
      <c r="U28" s="26">
        <v>18</v>
      </c>
      <c r="V28" s="26"/>
      <c r="W28" s="26">
        <v>18</v>
      </c>
      <c r="X28" s="10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5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110"/>
      <c r="BC28" s="188"/>
      <c r="BD28" s="72"/>
      <c r="BE28" s="72"/>
    </row>
    <row r="29" spans="1:57" s="106" customFormat="1" ht="18.75" customHeight="1">
      <c r="A29" s="166" t="s">
        <v>45</v>
      </c>
      <c r="B29" s="229" t="s">
        <v>16</v>
      </c>
      <c r="C29" s="211"/>
      <c r="D29" s="26">
        <v>1</v>
      </c>
      <c r="E29" s="26"/>
      <c r="F29" s="26"/>
      <c r="G29" s="46">
        <v>108</v>
      </c>
      <c r="H29" s="26">
        <v>36</v>
      </c>
      <c r="I29" s="32">
        <v>72</v>
      </c>
      <c r="J29" s="32">
        <v>38</v>
      </c>
      <c r="K29" s="32">
        <v>10</v>
      </c>
      <c r="L29" s="32">
        <v>24</v>
      </c>
      <c r="M29" s="32"/>
      <c r="N29" s="32">
        <v>36</v>
      </c>
      <c r="O29" s="32">
        <v>72</v>
      </c>
      <c r="P29" s="32">
        <v>38</v>
      </c>
      <c r="Q29" s="32">
        <v>10</v>
      </c>
      <c r="R29" s="32">
        <v>24</v>
      </c>
      <c r="S29" s="32"/>
      <c r="T29" s="32"/>
      <c r="U29" s="32"/>
      <c r="V29" s="32"/>
      <c r="W29" s="32"/>
      <c r="X29" s="26"/>
      <c r="Y29" s="32"/>
      <c r="Z29" s="15"/>
      <c r="AA29" s="26"/>
      <c r="AB29" s="15"/>
      <c r="AC29" s="26"/>
      <c r="AD29" s="32"/>
      <c r="AE29" s="26"/>
      <c r="AF29" s="26"/>
      <c r="AG29" s="26"/>
      <c r="AH29" s="26"/>
      <c r="AI29" s="32"/>
      <c r="AJ29" s="26"/>
      <c r="AK29" s="26"/>
      <c r="AL29" s="26"/>
      <c r="AM29" s="56"/>
      <c r="AN29" s="32"/>
      <c r="AO29" s="26"/>
      <c r="AP29" s="26"/>
      <c r="AQ29" s="26"/>
      <c r="AR29" s="26"/>
      <c r="AS29" s="32"/>
      <c r="AT29" s="26"/>
      <c r="AU29" s="26"/>
      <c r="AV29" s="26"/>
      <c r="AW29" s="26"/>
      <c r="AX29" s="32"/>
      <c r="AY29" s="26"/>
      <c r="AZ29" s="26"/>
      <c r="BA29" s="26"/>
      <c r="BB29" s="32"/>
      <c r="BC29" s="183"/>
      <c r="BD29" s="72"/>
      <c r="BE29" s="72"/>
    </row>
    <row r="30" spans="1:57" s="106" customFormat="1" ht="12" customHeight="1">
      <c r="A30" s="166" t="s">
        <v>46</v>
      </c>
      <c r="B30" s="229" t="s">
        <v>19</v>
      </c>
      <c r="C30" s="211"/>
      <c r="D30" s="26">
        <v>1</v>
      </c>
      <c r="E30" s="26"/>
      <c r="F30" s="26"/>
      <c r="G30" s="32">
        <v>102</v>
      </c>
      <c r="H30" s="26">
        <v>34</v>
      </c>
      <c r="I30" s="32">
        <v>68</v>
      </c>
      <c r="J30" s="32">
        <v>20</v>
      </c>
      <c r="K30" s="32"/>
      <c r="L30" s="32">
        <v>48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26"/>
      <c r="Y30" s="32"/>
      <c r="Z30" s="15"/>
      <c r="AA30" s="26"/>
      <c r="AB30" s="15"/>
      <c r="AC30" s="26"/>
      <c r="AD30" s="32"/>
      <c r="AE30" s="26"/>
      <c r="AF30" s="26"/>
      <c r="AG30" s="26"/>
      <c r="AH30" s="26">
        <v>34</v>
      </c>
      <c r="AI30" s="32">
        <v>68</v>
      </c>
      <c r="AJ30" s="32">
        <v>20</v>
      </c>
      <c r="AK30" s="32"/>
      <c r="AL30" s="26">
        <v>48</v>
      </c>
      <c r="AM30" s="56"/>
      <c r="AN30" s="32"/>
      <c r="AO30" s="26"/>
      <c r="AP30" s="26"/>
      <c r="AQ30" s="26"/>
      <c r="AR30" s="26"/>
      <c r="AS30" s="32"/>
      <c r="AT30" s="26"/>
      <c r="AU30" s="26"/>
      <c r="AV30" s="26"/>
      <c r="AW30" s="26"/>
      <c r="AX30" s="32"/>
      <c r="AY30" s="26"/>
      <c r="AZ30" s="26"/>
      <c r="BA30" s="26"/>
      <c r="BB30" s="32"/>
      <c r="BC30" s="183"/>
      <c r="BD30" s="72"/>
      <c r="BE30" s="72"/>
    </row>
    <row r="31" spans="1:57" s="106" customFormat="1" ht="19.5" customHeight="1">
      <c r="A31" s="166" t="s">
        <v>36</v>
      </c>
      <c r="B31" s="229" t="s">
        <v>129</v>
      </c>
      <c r="C31" s="210"/>
      <c r="D31" s="55"/>
      <c r="E31" s="55"/>
      <c r="F31" s="55">
        <v>1</v>
      </c>
      <c r="G31" s="26">
        <v>48</v>
      </c>
      <c r="H31" s="26">
        <v>16</v>
      </c>
      <c r="I31" s="26">
        <v>32</v>
      </c>
      <c r="J31" s="26"/>
      <c r="K31" s="26">
        <v>32</v>
      </c>
      <c r="L31" s="26"/>
      <c r="M31" s="26"/>
      <c r="N31" s="108"/>
      <c r="O31" s="108"/>
      <c r="P31" s="108"/>
      <c r="Q31" s="108"/>
      <c r="R31" s="26"/>
      <c r="S31" s="26">
        <v>16</v>
      </c>
      <c r="T31" s="26">
        <v>32</v>
      </c>
      <c r="U31" s="26"/>
      <c r="V31" s="26">
        <v>32</v>
      </c>
      <c r="W31" s="26"/>
      <c r="X31" s="10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5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183">
        <v>32</v>
      </c>
      <c r="BD31" s="72"/>
      <c r="BE31" s="72"/>
    </row>
    <row r="32" spans="1:57" s="106" customFormat="1" ht="9.75" customHeight="1">
      <c r="A32" s="166" t="s">
        <v>142</v>
      </c>
      <c r="B32" s="229" t="s">
        <v>143</v>
      </c>
      <c r="C32" s="210"/>
      <c r="D32" s="55"/>
      <c r="E32" s="55"/>
      <c r="F32" s="55">
        <v>1</v>
      </c>
      <c r="G32" s="26">
        <v>60</v>
      </c>
      <c r="H32" s="26">
        <v>20</v>
      </c>
      <c r="I32" s="26">
        <v>40</v>
      </c>
      <c r="J32" s="26">
        <v>8</v>
      </c>
      <c r="K32" s="26">
        <v>32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05"/>
      <c r="Y32" s="26"/>
      <c r="Z32" s="26"/>
      <c r="AA32" s="26"/>
      <c r="AB32" s="26"/>
      <c r="AC32" s="26"/>
      <c r="AD32" s="26"/>
      <c r="AE32" s="26"/>
      <c r="AF32" s="26"/>
      <c r="AG32" s="26"/>
      <c r="AH32" s="26">
        <v>20</v>
      </c>
      <c r="AI32" s="26">
        <v>40</v>
      </c>
      <c r="AJ32" s="26">
        <v>8</v>
      </c>
      <c r="AK32" s="26">
        <v>32</v>
      </c>
      <c r="AL32" s="26"/>
      <c r="AM32" s="5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183">
        <v>40</v>
      </c>
      <c r="BD32" s="72"/>
      <c r="BE32" s="72"/>
    </row>
    <row r="33" spans="1:57" s="106" customFormat="1" ht="10.5" customHeight="1">
      <c r="A33" s="166" t="s">
        <v>130</v>
      </c>
      <c r="B33" s="229" t="s">
        <v>128</v>
      </c>
      <c r="C33" s="211"/>
      <c r="D33" s="26"/>
      <c r="E33" s="26"/>
      <c r="F33" s="26">
        <v>1</v>
      </c>
      <c r="G33" s="32">
        <v>60</v>
      </c>
      <c r="H33" s="26">
        <v>20</v>
      </c>
      <c r="I33" s="32">
        <v>40</v>
      </c>
      <c r="J33" s="32"/>
      <c r="K33" s="32">
        <v>40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6"/>
      <c r="Y33" s="32"/>
      <c r="Z33" s="15"/>
      <c r="AA33" s="15"/>
      <c r="AB33" s="15"/>
      <c r="AC33" s="26"/>
      <c r="AD33" s="32"/>
      <c r="AE33" s="15"/>
      <c r="AF33" s="15"/>
      <c r="AG33" s="15"/>
      <c r="AH33" s="26"/>
      <c r="AI33" s="32"/>
      <c r="AJ33" s="26"/>
      <c r="AK33" s="26"/>
      <c r="AL33" s="26"/>
      <c r="AM33" s="56"/>
      <c r="AN33" s="32"/>
      <c r="AO33" s="26"/>
      <c r="AP33" s="26"/>
      <c r="AQ33" s="26"/>
      <c r="AR33" s="26">
        <v>20</v>
      </c>
      <c r="AS33" s="32">
        <v>40</v>
      </c>
      <c r="AT33" s="26"/>
      <c r="AU33" s="26">
        <v>40</v>
      </c>
      <c r="AV33" s="26"/>
      <c r="AW33" s="26"/>
      <c r="AX33" s="32"/>
      <c r="AY33" s="26"/>
      <c r="AZ33" s="26"/>
      <c r="BA33" s="26"/>
      <c r="BB33" s="32"/>
      <c r="BC33" s="183">
        <v>40</v>
      </c>
      <c r="BD33" s="72"/>
      <c r="BE33" s="72"/>
    </row>
    <row r="34" spans="1:57" s="106" customFormat="1" ht="10.5" customHeight="1">
      <c r="A34" s="166" t="s">
        <v>144</v>
      </c>
      <c r="B34" s="229" t="s">
        <v>132</v>
      </c>
      <c r="C34" s="211"/>
      <c r="D34" s="26"/>
      <c r="E34" s="26"/>
      <c r="F34" s="26">
        <v>1</v>
      </c>
      <c r="G34" s="32">
        <v>60</v>
      </c>
      <c r="H34" s="26">
        <v>20</v>
      </c>
      <c r="I34" s="32">
        <v>40</v>
      </c>
      <c r="J34" s="32">
        <v>6</v>
      </c>
      <c r="K34" s="32"/>
      <c r="L34" s="32">
        <v>34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6"/>
      <c r="Y34" s="32"/>
      <c r="Z34" s="15"/>
      <c r="AA34" s="15"/>
      <c r="AB34" s="15"/>
      <c r="AC34" s="26"/>
      <c r="AD34" s="32"/>
      <c r="AE34" s="15"/>
      <c r="AF34" s="15"/>
      <c r="AG34" s="15"/>
      <c r="AH34" s="26"/>
      <c r="AI34" s="32"/>
      <c r="AJ34" s="26"/>
      <c r="AK34" s="26"/>
      <c r="AL34" s="26"/>
      <c r="AM34" s="56"/>
      <c r="AN34" s="32"/>
      <c r="AO34" s="26"/>
      <c r="AP34" s="26"/>
      <c r="AQ34" s="26"/>
      <c r="AR34" s="108"/>
      <c r="AS34" s="108"/>
      <c r="AT34" s="108"/>
      <c r="AU34" s="108"/>
      <c r="AV34" s="26"/>
      <c r="AW34" s="26">
        <v>20</v>
      </c>
      <c r="AX34" s="32">
        <v>40</v>
      </c>
      <c r="AY34" s="26">
        <v>6</v>
      </c>
      <c r="AZ34" s="26">
        <v>34</v>
      </c>
      <c r="BA34" s="26"/>
      <c r="BB34" s="32"/>
      <c r="BC34" s="183">
        <v>40</v>
      </c>
      <c r="BD34" s="72"/>
      <c r="BE34" s="72"/>
    </row>
    <row r="35" spans="1:57" s="106" customFormat="1" ht="10.5" customHeight="1">
      <c r="A35" s="166" t="s">
        <v>145</v>
      </c>
      <c r="B35" s="229" t="s">
        <v>131</v>
      </c>
      <c r="C35" s="211"/>
      <c r="D35" s="26"/>
      <c r="E35" s="26"/>
      <c r="F35" s="26">
        <v>1</v>
      </c>
      <c r="G35" s="32">
        <v>60</v>
      </c>
      <c r="H35" s="26">
        <v>20</v>
      </c>
      <c r="I35" s="32">
        <v>40</v>
      </c>
      <c r="J35" s="32">
        <v>6</v>
      </c>
      <c r="K35" s="32"/>
      <c r="L35" s="32">
        <v>34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6"/>
      <c r="Y35" s="32"/>
      <c r="Z35" s="26"/>
      <c r="AA35" s="26"/>
      <c r="AB35" s="26"/>
      <c r="AC35" s="26"/>
      <c r="AD35" s="32"/>
      <c r="AE35" s="15"/>
      <c r="AF35" s="15"/>
      <c r="AG35" s="15"/>
      <c r="AH35" s="26"/>
      <c r="AI35" s="32"/>
      <c r="AJ35" s="26"/>
      <c r="AK35" s="26"/>
      <c r="AL35" s="26"/>
      <c r="AM35" s="56"/>
      <c r="AN35" s="32"/>
      <c r="AO35" s="26"/>
      <c r="AP35" s="26"/>
      <c r="AQ35" s="26"/>
      <c r="AR35" s="26">
        <v>20</v>
      </c>
      <c r="AS35" s="32">
        <v>40</v>
      </c>
      <c r="AT35" s="26">
        <v>10</v>
      </c>
      <c r="AU35" s="26"/>
      <c r="AV35" s="26">
        <v>30</v>
      </c>
      <c r="AW35" s="26"/>
      <c r="AX35" s="32"/>
      <c r="AY35" s="26"/>
      <c r="AZ35" s="26"/>
      <c r="BA35" s="26"/>
      <c r="BB35" s="32"/>
      <c r="BC35" s="183">
        <v>40</v>
      </c>
      <c r="BD35" s="72"/>
      <c r="BE35" s="72"/>
    </row>
    <row r="36" spans="1:57" s="106" customFormat="1" ht="9" customHeight="1">
      <c r="A36" s="166" t="s">
        <v>146</v>
      </c>
      <c r="B36" s="229" t="s">
        <v>147</v>
      </c>
      <c r="C36" s="211"/>
      <c r="D36" s="26">
        <v>1</v>
      </c>
      <c r="E36" s="26"/>
      <c r="F36" s="26"/>
      <c r="G36" s="32">
        <v>60</v>
      </c>
      <c r="H36" s="26">
        <v>20</v>
      </c>
      <c r="I36" s="32">
        <v>40</v>
      </c>
      <c r="J36" s="32">
        <v>6</v>
      </c>
      <c r="K36" s="32"/>
      <c r="L36" s="32">
        <v>34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26"/>
      <c r="Y36" s="32"/>
      <c r="Z36" s="26"/>
      <c r="AA36" s="26"/>
      <c r="AB36" s="26"/>
      <c r="AC36" s="26"/>
      <c r="AD36" s="32"/>
      <c r="AE36" s="15"/>
      <c r="AF36" s="15"/>
      <c r="AG36" s="15"/>
      <c r="AH36" s="26"/>
      <c r="AI36" s="32"/>
      <c r="AJ36" s="26"/>
      <c r="AK36" s="26"/>
      <c r="AL36" s="26"/>
      <c r="AM36" s="56"/>
      <c r="AN36" s="32"/>
      <c r="AO36" s="26"/>
      <c r="AP36" s="26"/>
      <c r="AQ36" s="26"/>
      <c r="AR36" s="26">
        <v>20</v>
      </c>
      <c r="AS36" s="32">
        <v>40</v>
      </c>
      <c r="AT36" s="26">
        <v>6</v>
      </c>
      <c r="AU36" s="26"/>
      <c r="AV36" s="26">
        <v>34</v>
      </c>
      <c r="AW36" s="26"/>
      <c r="AX36" s="32"/>
      <c r="AY36" s="26"/>
      <c r="AZ36" s="26"/>
      <c r="BA36" s="26"/>
      <c r="BB36" s="32"/>
      <c r="BC36" s="183">
        <v>40</v>
      </c>
      <c r="BD36" s="72"/>
      <c r="BE36" s="72"/>
    </row>
    <row r="37" spans="1:57" s="112" customFormat="1" ht="17.25" customHeight="1">
      <c r="A37" s="165" t="s">
        <v>148</v>
      </c>
      <c r="B37" s="228" t="s">
        <v>149</v>
      </c>
      <c r="C37" s="212">
        <f>C38+C63+C88+C100+C107+C112+C116</f>
        <v>18</v>
      </c>
      <c r="D37" s="150">
        <f>D38+D63+D88+D100+D107+D112+D116</f>
        <v>12</v>
      </c>
      <c r="E37" s="150"/>
      <c r="F37" s="150">
        <f>F38+F63+F88</f>
        <v>28</v>
      </c>
      <c r="G37" s="86">
        <f>G38+G63+G88+G100+G107+G112+G116</f>
        <v>3534</v>
      </c>
      <c r="H37" s="150">
        <f>H38+H63+H88+H100+H107+H112+H116</f>
        <v>1178</v>
      </c>
      <c r="I37" s="86">
        <f>I38+I63+I88+I100+I107+I116+I112</f>
        <v>2356</v>
      </c>
      <c r="J37" s="86">
        <f>J38+J63+J88+J100+J107+J112+J116</f>
        <v>326</v>
      </c>
      <c r="K37" s="86"/>
      <c r="L37" s="86">
        <f>L38+L63+L88+L100+L107+L112+L116</f>
        <v>2030</v>
      </c>
      <c r="M37" s="86">
        <f>M38+M63</f>
        <v>60</v>
      </c>
      <c r="N37" s="86">
        <v>70</v>
      </c>
      <c r="O37" s="86">
        <v>140</v>
      </c>
      <c r="P37" s="86">
        <v>26</v>
      </c>
      <c r="Q37" s="86"/>
      <c r="R37" s="86">
        <v>114</v>
      </c>
      <c r="S37" s="86">
        <v>76</v>
      </c>
      <c r="T37" s="86">
        <v>152</v>
      </c>
      <c r="U37" s="86">
        <v>30</v>
      </c>
      <c r="V37" s="86"/>
      <c r="W37" s="86">
        <v>122</v>
      </c>
      <c r="X37" s="150">
        <f>X38+X63+X88+X100+X107+X112+X116</f>
        <v>208</v>
      </c>
      <c r="Y37" s="314">
        <f aca="true" t="shared" si="0" ref="Y37:AG37">Y38+Y63+Y88+Y100+Y107+Y112+Y116</f>
        <v>494</v>
      </c>
      <c r="Z37" s="314">
        <f t="shared" si="0"/>
        <v>62</v>
      </c>
      <c r="AA37" s="314">
        <f t="shared" si="0"/>
        <v>0</v>
      </c>
      <c r="AB37" s="314">
        <f t="shared" si="0"/>
        <v>432</v>
      </c>
      <c r="AC37" s="314">
        <f t="shared" si="0"/>
        <v>156</v>
      </c>
      <c r="AD37" s="314">
        <f t="shared" si="0"/>
        <v>312</v>
      </c>
      <c r="AE37" s="314">
        <f t="shared" si="0"/>
        <v>54</v>
      </c>
      <c r="AF37" s="314">
        <f t="shared" si="0"/>
        <v>0</v>
      </c>
      <c r="AG37" s="314">
        <f t="shared" si="0"/>
        <v>276</v>
      </c>
      <c r="AH37" s="314">
        <f aca="true" t="shared" si="1" ref="AH37:BC37">AH38+AH63+AH88+AH100+AH107+AH112+AH116</f>
        <v>190</v>
      </c>
      <c r="AI37" s="314">
        <f t="shared" si="1"/>
        <v>380</v>
      </c>
      <c r="AJ37" s="314">
        <f t="shared" si="1"/>
        <v>56</v>
      </c>
      <c r="AK37" s="314">
        <f t="shared" si="1"/>
        <v>0</v>
      </c>
      <c r="AL37" s="314">
        <f t="shared" si="1"/>
        <v>324</v>
      </c>
      <c r="AM37" s="314">
        <f t="shared" si="1"/>
        <v>107</v>
      </c>
      <c r="AN37" s="314">
        <f t="shared" si="1"/>
        <v>274</v>
      </c>
      <c r="AO37" s="314">
        <f t="shared" si="1"/>
        <v>58</v>
      </c>
      <c r="AP37" s="314">
        <f t="shared" si="1"/>
        <v>0</v>
      </c>
      <c r="AQ37" s="314">
        <f t="shared" si="1"/>
        <v>216</v>
      </c>
      <c r="AR37" s="314">
        <f t="shared" si="1"/>
        <v>128</v>
      </c>
      <c r="AS37" s="314">
        <f t="shared" si="1"/>
        <v>256</v>
      </c>
      <c r="AT37" s="314">
        <f t="shared" si="1"/>
        <v>22</v>
      </c>
      <c r="AU37" s="314">
        <f t="shared" si="1"/>
        <v>0</v>
      </c>
      <c r="AV37" s="314">
        <f t="shared" si="1"/>
        <v>234</v>
      </c>
      <c r="AW37" s="314">
        <f t="shared" si="1"/>
        <v>174</v>
      </c>
      <c r="AX37" s="314">
        <f t="shared" si="1"/>
        <v>348</v>
      </c>
      <c r="AY37" s="314">
        <f t="shared" si="1"/>
        <v>36</v>
      </c>
      <c r="AZ37" s="314">
        <f t="shared" si="1"/>
        <v>0</v>
      </c>
      <c r="BA37" s="314">
        <f t="shared" si="1"/>
        <v>312</v>
      </c>
      <c r="BB37" s="86">
        <f t="shared" si="1"/>
        <v>1316</v>
      </c>
      <c r="BC37" s="181">
        <f t="shared" si="1"/>
        <v>1040</v>
      </c>
      <c r="BD37" s="153"/>
      <c r="BE37" s="153"/>
    </row>
    <row r="38" spans="1:57" s="114" customFormat="1" ht="9.75" customHeight="1">
      <c r="A38" s="168" t="s">
        <v>20</v>
      </c>
      <c r="B38" s="231" t="s">
        <v>150</v>
      </c>
      <c r="C38" s="213">
        <v>6</v>
      </c>
      <c r="D38" s="68">
        <f>D51+D56+D57+D58+D59+D60+D61</f>
        <v>2</v>
      </c>
      <c r="E38" s="68"/>
      <c r="F38" s="68">
        <f>F40+F42+F43+F45+F46+F47+F50+F52+F53+F54</f>
        <v>10</v>
      </c>
      <c r="G38" s="59">
        <v>1209</v>
      </c>
      <c r="H38" s="68">
        <v>403</v>
      </c>
      <c r="I38" s="59">
        <v>806</v>
      </c>
      <c r="J38" s="59">
        <v>98</v>
      </c>
      <c r="K38" s="59"/>
      <c r="L38" s="59">
        <v>708</v>
      </c>
      <c r="M38" s="59">
        <v>30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8">
        <v>208</v>
      </c>
      <c r="Y38" s="59">
        <v>494</v>
      </c>
      <c r="Z38" s="113">
        <v>62</v>
      </c>
      <c r="AA38" s="113"/>
      <c r="AB38" s="113">
        <v>432</v>
      </c>
      <c r="AC38" s="68">
        <v>156</v>
      </c>
      <c r="AD38" s="59">
        <v>312</v>
      </c>
      <c r="AE38" s="113">
        <v>54</v>
      </c>
      <c r="AF38" s="113"/>
      <c r="AG38" s="113">
        <v>276</v>
      </c>
      <c r="AH38" s="68"/>
      <c r="AI38" s="59"/>
      <c r="AJ38" s="68"/>
      <c r="AK38" s="68"/>
      <c r="AL38" s="68"/>
      <c r="AM38" s="68"/>
      <c r="AN38" s="59"/>
      <c r="AO38" s="68"/>
      <c r="AP38" s="68"/>
      <c r="AQ38" s="68"/>
      <c r="AR38" s="68"/>
      <c r="AS38" s="59"/>
      <c r="AT38" s="68"/>
      <c r="AU38" s="68"/>
      <c r="AV38" s="68"/>
      <c r="AW38" s="68"/>
      <c r="AX38" s="59"/>
      <c r="AY38" s="68"/>
      <c r="AZ38" s="68"/>
      <c r="BA38" s="68"/>
      <c r="BB38" s="59">
        <v>440</v>
      </c>
      <c r="BC38" s="189">
        <v>366</v>
      </c>
      <c r="BD38" s="153"/>
      <c r="BE38" s="153"/>
    </row>
    <row r="39" spans="1:57" s="42" customFormat="1" ht="8.25" customHeight="1">
      <c r="A39" s="169" t="s">
        <v>47</v>
      </c>
      <c r="B39" s="232" t="s">
        <v>151</v>
      </c>
      <c r="C39" s="214">
        <v>5</v>
      </c>
      <c r="D39" s="38">
        <v>2</v>
      </c>
      <c r="E39" s="38"/>
      <c r="F39" s="38">
        <v>10</v>
      </c>
      <c r="G39" s="39">
        <f>G40+G41+G42+G43+G44+G45+G46+G47+G48+G49+G50+G51+G52+G53+G54</f>
        <v>1209</v>
      </c>
      <c r="H39" s="38">
        <f>H40+H41+H42+H43+H44+H45+H46+H47+H48+H49+H50+H51+H52+H53+H54</f>
        <v>403</v>
      </c>
      <c r="I39" s="39">
        <f>I40+I41+I42+I43+I44+I45+I46+I47+I48+I49+I50+I51+I52+I53+I54</f>
        <v>806</v>
      </c>
      <c r="J39" s="40">
        <f>J40+J41+J42+J43+J44+J45+J46+J47+J48+J49+J50+J51+J52+J53+J54</f>
        <v>98</v>
      </c>
      <c r="K39" s="40"/>
      <c r="L39" s="40">
        <f>L40+L41+L42+L43+L44+L45+L46+L47+L48+L49+L50+L51+L52+L53+L54</f>
        <v>708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38">
        <f>X43+X46+X48+X49+X53+X42+X44+X45</f>
        <v>208</v>
      </c>
      <c r="Y39" s="39">
        <f>Y40+Y43+Y46+Y48+Y49+Y53+Y42+Y44+Y45</f>
        <v>494</v>
      </c>
      <c r="Z39" s="38">
        <f>Z40+Z43+Z46+Z48+Z49+Z53+Z42+Z44+Z45</f>
        <v>62</v>
      </c>
      <c r="AA39" s="38"/>
      <c r="AB39" s="38">
        <f>AB40+AB43+AB46+AB48+AB49+AB53+AB42+AB44+AB45</f>
        <v>432</v>
      </c>
      <c r="AC39" s="38">
        <f>AC41+AC47+AC50+AC51+AC52+AC54</f>
        <v>156</v>
      </c>
      <c r="AD39" s="39">
        <f>AD41+AD47+AD50+AD51+AD52+AD54</f>
        <v>312</v>
      </c>
      <c r="AE39" s="38">
        <f>AE41+AE47+AE50+AE51+AE52+AE54</f>
        <v>54</v>
      </c>
      <c r="AF39" s="38"/>
      <c r="AG39" s="38">
        <f>AG41+AG47+AG50+AG51+AG52+AG54</f>
        <v>276</v>
      </c>
      <c r="AH39" s="38"/>
      <c r="AI39" s="39"/>
      <c r="AJ39" s="38"/>
      <c r="AK39" s="38"/>
      <c r="AL39" s="38"/>
      <c r="AM39" s="38"/>
      <c r="AN39" s="39"/>
      <c r="AO39" s="41"/>
      <c r="AP39" s="38"/>
      <c r="AQ39" s="41"/>
      <c r="AR39" s="38"/>
      <c r="AS39" s="39"/>
      <c r="AT39" s="38"/>
      <c r="AU39" s="38"/>
      <c r="AV39" s="38"/>
      <c r="AW39" s="38"/>
      <c r="AX39" s="39"/>
      <c r="AY39" s="38"/>
      <c r="AZ39" s="38"/>
      <c r="BA39" s="38"/>
      <c r="BB39" s="40">
        <f>BB40+BB41+BB43+BB44+BB47+BB48+BB49+BB50+BB51+BB53+BB54+BB45</f>
        <v>440</v>
      </c>
      <c r="BC39" s="190">
        <f>BC40+BC41+BC42+BC44+BC45+BC46+BC47+BC48+BC49+BC52</f>
        <v>366</v>
      </c>
      <c r="BD39" s="58"/>
      <c r="BE39" s="58"/>
    </row>
    <row r="40" spans="1:55" ht="10.5" customHeight="1">
      <c r="A40" s="170"/>
      <c r="B40" s="233" t="s">
        <v>152</v>
      </c>
      <c r="C40" s="211"/>
      <c r="D40" s="26"/>
      <c r="E40" s="26"/>
      <c r="F40" s="26">
        <v>1</v>
      </c>
      <c r="G40" s="31">
        <v>117</v>
      </c>
      <c r="H40" s="26">
        <v>39</v>
      </c>
      <c r="I40" s="31">
        <v>78</v>
      </c>
      <c r="J40" s="32">
        <v>12</v>
      </c>
      <c r="K40" s="33"/>
      <c r="L40" s="33">
        <v>66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6">
        <v>39</v>
      </c>
      <c r="Y40" s="31">
        <v>78</v>
      </c>
      <c r="Z40" s="26">
        <v>12</v>
      </c>
      <c r="AA40" s="26"/>
      <c r="AB40" s="26">
        <v>66</v>
      </c>
      <c r="AC40" s="26"/>
      <c r="AD40" s="31"/>
      <c r="AE40" s="26"/>
      <c r="AF40" s="26"/>
      <c r="AG40" s="26"/>
      <c r="AH40" s="26"/>
      <c r="AI40" s="31"/>
      <c r="AJ40" s="15"/>
      <c r="AK40" s="15"/>
      <c r="AL40" s="15"/>
      <c r="AM40" s="56"/>
      <c r="AN40" s="31"/>
      <c r="AO40" s="15"/>
      <c r="AP40" s="15"/>
      <c r="AQ40" s="15"/>
      <c r="AR40" s="26"/>
      <c r="AS40" s="31"/>
      <c r="AT40" s="26"/>
      <c r="AU40" s="26"/>
      <c r="AV40" s="26"/>
      <c r="AW40" s="26"/>
      <c r="AX40" s="31"/>
      <c r="AY40" s="26"/>
      <c r="AZ40" s="26"/>
      <c r="BA40" s="26"/>
      <c r="BB40" s="32">
        <v>38</v>
      </c>
      <c r="BC40" s="183">
        <v>40</v>
      </c>
    </row>
    <row r="41" spans="1:55" ht="9" customHeight="1">
      <c r="A41" s="170"/>
      <c r="B41" s="233" t="s">
        <v>153</v>
      </c>
      <c r="C41" s="211">
        <v>1</v>
      </c>
      <c r="D41" s="26"/>
      <c r="E41" s="26"/>
      <c r="F41" s="26"/>
      <c r="G41" s="31">
        <v>144</v>
      </c>
      <c r="H41" s="26">
        <v>48</v>
      </c>
      <c r="I41" s="31">
        <v>96</v>
      </c>
      <c r="J41" s="32">
        <v>12</v>
      </c>
      <c r="K41" s="32"/>
      <c r="L41" s="32">
        <v>84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6"/>
      <c r="Y41" s="31"/>
      <c r="Z41" s="26"/>
      <c r="AA41" s="26"/>
      <c r="AB41" s="26"/>
      <c r="AC41" s="26">
        <v>48</v>
      </c>
      <c r="AD41" s="31">
        <v>96</v>
      </c>
      <c r="AE41" s="26">
        <v>12</v>
      </c>
      <c r="AF41" s="26"/>
      <c r="AG41" s="26">
        <v>84</v>
      </c>
      <c r="AH41" s="26"/>
      <c r="AI41" s="31"/>
      <c r="AJ41" s="26"/>
      <c r="AK41" s="26"/>
      <c r="AL41" s="26"/>
      <c r="AM41" s="56"/>
      <c r="AN41" s="31"/>
      <c r="AO41" s="15"/>
      <c r="AP41" s="15"/>
      <c r="AQ41" s="15"/>
      <c r="AR41" s="26"/>
      <c r="AS41" s="31"/>
      <c r="AT41" s="26"/>
      <c r="AU41" s="26"/>
      <c r="AV41" s="26"/>
      <c r="AW41" s="26"/>
      <c r="AX41" s="31"/>
      <c r="AY41" s="26"/>
      <c r="AZ41" s="26"/>
      <c r="BA41" s="26"/>
      <c r="BB41" s="32">
        <v>36</v>
      </c>
      <c r="BC41" s="183">
        <v>60</v>
      </c>
    </row>
    <row r="42" spans="1:55" ht="10.5" customHeight="1">
      <c r="A42" s="170"/>
      <c r="B42" s="234" t="s">
        <v>154</v>
      </c>
      <c r="C42" s="211"/>
      <c r="D42" s="26"/>
      <c r="E42" s="26"/>
      <c r="F42" s="26">
        <v>1</v>
      </c>
      <c r="G42" s="31">
        <v>30</v>
      </c>
      <c r="H42" s="26">
        <v>10</v>
      </c>
      <c r="I42" s="31">
        <v>20</v>
      </c>
      <c r="J42" s="32">
        <v>2</v>
      </c>
      <c r="K42" s="32"/>
      <c r="L42" s="32">
        <v>18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6">
        <v>10</v>
      </c>
      <c r="Y42" s="31">
        <v>20</v>
      </c>
      <c r="Z42" s="26">
        <v>2</v>
      </c>
      <c r="AA42" s="26"/>
      <c r="AB42" s="26">
        <v>18</v>
      </c>
      <c r="AH42" s="26"/>
      <c r="AI42" s="31"/>
      <c r="AJ42" s="15"/>
      <c r="AK42" s="26"/>
      <c r="AL42" s="15"/>
      <c r="AM42" s="56"/>
      <c r="AN42" s="31"/>
      <c r="AO42" s="26"/>
      <c r="AP42" s="26"/>
      <c r="AQ42" s="26"/>
      <c r="AR42" s="26"/>
      <c r="AS42" s="31"/>
      <c r="AT42" s="26"/>
      <c r="AU42" s="26"/>
      <c r="AV42" s="26"/>
      <c r="AW42" s="26"/>
      <c r="AX42" s="31"/>
      <c r="AY42" s="26"/>
      <c r="AZ42" s="26"/>
      <c r="BA42" s="26"/>
      <c r="BB42" s="32"/>
      <c r="BC42" s="183">
        <v>20</v>
      </c>
    </row>
    <row r="43" spans="1:57" s="13" customFormat="1" ht="10.5" customHeight="1">
      <c r="A43" s="170"/>
      <c r="B43" s="235" t="s">
        <v>155</v>
      </c>
      <c r="C43" s="211"/>
      <c r="D43" s="26"/>
      <c r="E43" s="26"/>
      <c r="F43" s="26">
        <v>1</v>
      </c>
      <c r="G43" s="31">
        <v>39</v>
      </c>
      <c r="H43" s="26">
        <v>13</v>
      </c>
      <c r="I43" s="31">
        <v>26</v>
      </c>
      <c r="J43" s="32">
        <v>2</v>
      </c>
      <c r="K43" s="32"/>
      <c r="L43" s="32">
        <v>24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6">
        <v>13</v>
      </c>
      <c r="Y43" s="31">
        <v>26</v>
      </c>
      <c r="Z43" s="26">
        <v>2</v>
      </c>
      <c r="AA43" s="26"/>
      <c r="AB43" s="26">
        <v>24</v>
      </c>
      <c r="AC43" s="26"/>
      <c r="AD43" s="31"/>
      <c r="AE43" s="26"/>
      <c r="AF43" s="26"/>
      <c r="AG43" s="26"/>
      <c r="AH43" s="26"/>
      <c r="AI43" s="31"/>
      <c r="AJ43" s="15"/>
      <c r="AK43" s="26"/>
      <c r="AL43" s="15"/>
      <c r="AM43" s="56"/>
      <c r="AN43" s="31"/>
      <c r="AO43" s="26"/>
      <c r="AP43" s="26"/>
      <c r="AQ43" s="26"/>
      <c r="AR43" s="26"/>
      <c r="AS43" s="31"/>
      <c r="AT43" s="26"/>
      <c r="AU43" s="26"/>
      <c r="AV43" s="26"/>
      <c r="AW43" s="26"/>
      <c r="AX43" s="31"/>
      <c r="AY43" s="26"/>
      <c r="AZ43" s="26"/>
      <c r="BA43" s="26"/>
      <c r="BB43" s="32">
        <v>26</v>
      </c>
      <c r="BC43" s="183"/>
      <c r="BD43" s="156"/>
      <c r="BE43" s="156"/>
    </row>
    <row r="44" spans="1:55" ht="10.5" customHeight="1">
      <c r="A44" s="170"/>
      <c r="B44" s="235" t="s">
        <v>156</v>
      </c>
      <c r="C44" s="211">
        <v>1</v>
      </c>
      <c r="D44" s="26"/>
      <c r="E44" s="26"/>
      <c r="F44" s="26"/>
      <c r="G44" s="31">
        <v>111</v>
      </c>
      <c r="H44" s="26">
        <v>37</v>
      </c>
      <c r="I44" s="31">
        <v>74</v>
      </c>
      <c r="J44" s="32">
        <v>8</v>
      </c>
      <c r="K44" s="32"/>
      <c r="L44" s="32">
        <v>66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6">
        <v>37</v>
      </c>
      <c r="Y44" s="31">
        <v>74</v>
      </c>
      <c r="Z44" s="26">
        <v>8</v>
      </c>
      <c r="AA44" s="26"/>
      <c r="AB44" s="26">
        <v>66</v>
      </c>
      <c r="AH44" s="26"/>
      <c r="AI44" s="31"/>
      <c r="AJ44" s="15"/>
      <c r="AK44" s="26"/>
      <c r="AL44" s="15"/>
      <c r="AM44" s="56"/>
      <c r="AN44" s="31"/>
      <c r="AO44" s="26"/>
      <c r="AP44" s="26"/>
      <c r="AQ44" s="26"/>
      <c r="AR44" s="26"/>
      <c r="AS44" s="31"/>
      <c r="AT44" s="26"/>
      <c r="AU44" s="26"/>
      <c r="AV44" s="26"/>
      <c r="AW44" s="26"/>
      <c r="AX44" s="31"/>
      <c r="AY44" s="26"/>
      <c r="AZ44" s="26"/>
      <c r="BA44" s="26"/>
      <c r="BB44" s="32">
        <v>48</v>
      </c>
      <c r="BC44" s="183">
        <v>26</v>
      </c>
    </row>
    <row r="45" spans="1:57" s="14" customFormat="1" ht="10.5" customHeight="1">
      <c r="A45" s="170"/>
      <c r="B45" s="234" t="s">
        <v>157</v>
      </c>
      <c r="C45" s="211"/>
      <c r="D45" s="26"/>
      <c r="E45" s="26"/>
      <c r="F45" s="26">
        <v>1</v>
      </c>
      <c r="G45" s="31">
        <v>39</v>
      </c>
      <c r="H45" s="26">
        <v>13</v>
      </c>
      <c r="I45" s="31">
        <v>26</v>
      </c>
      <c r="J45" s="32">
        <v>2</v>
      </c>
      <c r="K45" s="32"/>
      <c r="L45" s="32">
        <v>24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6">
        <v>13</v>
      </c>
      <c r="Y45" s="31">
        <v>26</v>
      </c>
      <c r="Z45" s="26">
        <v>2</v>
      </c>
      <c r="AA45" s="26"/>
      <c r="AB45" s="26">
        <v>24</v>
      </c>
      <c r="AC45" s="317"/>
      <c r="AD45" s="317"/>
      <c r="AE45" s="317"/>
      <c r="AF45" s="317"/>
      <c r="AG45" s="317"/>
      <c r="AH45" s="26"/>
      <c r="AI45" s="31"/>
      <c r="AJ45" s="15"/>
      <c r="AK45" s="26"/>
      <c r="AL45" s="15"/>
      <c r="AM45" s="56"/>
      <c r="AN45" s="31"/>
      <c r="AO45" s="26"/>
      <c r="AP45" s="26"/>
      <c r="AQ45" s="26"/>
      <c r="AR45" s="26"/>
      <c r="AS45" s="31"/>
      <c r="AT45" s="26"/>
      <c r="AU45" s="26"/>
      <c r="AV45" s="26"/>
      <c r="AW45" s="26"/>
      <c r="AX45" s="31"/>
      <c r="AY45" s="26"/>
      <c r="AZ45" s="26"/>
      <c r="BA45" s="26"/>
      <c r="BB45" s="32">
        <v>4</v>
      </c>
      <c r="BC45" s="183">
        <v>22</v>
      </c>
      <c r="BD45" s="157"/>
      <c r="BE45" s="157"/>
    </row>
    <row r="46" spans="1:57" s="14" customFormat="1" ht="10.5" customHeight="1">
      <c r="A46" s="170"/>
      <c r="B46" s="234" t="s">
        <v>158</v>
      </c>
      <c r="C46" s="211"/>
      <c r="D46" s="26"/>
      <c r="E46" s="26"/>
      <c r="F46" s="26">
        <v>1</v>
      </c>
      <c r="G46" s="31">
        <v>33</v>
      </c>
      <c r="H46" s="26">
        <v>11</v>
      </c>
      <c r="I46" s="31">
        <v>22</v>
      </c>
      <c r="J46" s="32">
        <v>4</v>
      </c>
      <c r="K46" s="32"/>
      <c r="L46" s="32">
        <v>18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6">
        <v>11</v>
      </c>
      <c r="Y46" s="31">
        <v>22</v>
      </c>
      <c r="Z46" s="26">
        <v>4</v>
      </c>
      <c r="AA46" s="26"/>
      <c r="AB46" s="26">
        <v>18</v>
      </c>
      <c r="AC46" s="26"/>
      <c r="AD46" s="31"/>
      <c r="AE46" s="26"/>
      <c r="AF46" s="26"/>
      <c r="AG46" s="26"/>
      <c r="AH46" s="26"/>
      <c r="AI46" s="31"/>
      <c r="AJ46" s="15"/>
      <c r="AK46" s="26"/>
      <c r="AL46" s="15"/>
      <c r="AM46" s="56"/>
      <c r="AN46" s="31"/>
      <c r="AO46" s="26"/>
      <c r="AP46" s="26"/>
      <c r="AQ46" s="26"/>
      <c r="AR46" s="26"/>
      <c r="AS46" s="31"/>
      <c r="AT46" s="26"/>
      <c r="AU46" s="26"/>
      <c r="AV46" s="26"/>
      <c r="AW46" s="26"/>
      <c r="AX46" s="31"/>
      <c r="AY46" s="26"/>
      <c r="AZ46" s="26"/>
      <c r="BA46" s="26"/>
      <c r="BB46" s="32"/>
      <c r="BC46" s="183">
        <v>22</v>
      </c>
      <c r="BD46" s="157"/>
      <c r="BE46" s="157"/>
    </row>
    <row r="47" spans="1:57" s="14" customFormat="1" ht="10.5" customHeight="1">
      <c r="A47" s="170"/>
      <c r="B47" s="234" t="s">
        <v>159</v>
      </c>
      <c r="C47" s="211"/>
      <c r="D47" s="26"/>
      <c r="E47" s="26"/>
      <c r="F47" s="26">
        <v>1</v>
      </c>
      <c r="G47" s="31">
        <v>120</v>
      </c>
      <c r="H47" s="26">
        <v>40</v>
      </c>
      <c r="I47" s="31">
        <v>80</v>
      </c>
      <c r="J47" s="32">
        <v>8</v>
      </c>
      <c r="K47" s="32"/>
      <c r="L47" s="32">
        <v>72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6"/>
      <c r="Y47" s="31"/>
      <c r="Z47" s="26"/>
      <c r="AA47" s="26"/>
      <c r="AB47" s="26"/>
      <c r="AC47" s="26">
        <v>40</v>
      </c>
      <c r="AD47" s="31">
        <v>80</v>
      </c>
      <c r="AE47" s="26">
        <v>8</v>
      </c>
      <c r="AF47" s="26"/>
      <c r="AG47" s="26">
        <v>72</v>
      </c>
      <c r="AH47" s="26"/>
      <c r="AI47" s="31"/>
      <c r="AJ47" s="15"/>
      <c r="AK47" s="26"/>
      <c r="AL47" s="15"/>
      <c r="AM47" s="56"/>
      <c r="AN47" s="31"/>
      <c r="AO47" s="26"/>
      <c r="AP47" s="26"/>
      <c r="AQ47" s="26"/>
      <c r="AR47" s="26"/>
      <c r="AS47" s="31"/>
      <c r="AT47" s="26"/>
      <c r="AU47" s="26"/>
      <c r="AV47" s="26"/>
      <c r="AW47" s="26"/>
      <c r="AX47" s="31"/>
      <c r="AY47" s="26"/>
      <c r="AZ47" s="26"/>
      <c r="BA47" s="26"/>
      <c r="BB47" s="32">
        <v>60</v>
      </c>
      <c r="BC47" s="183">
        <v>20</v>
      </c>
      <c r="BD47" s="157"/>
      <c r="BE47" s="157"/>
    </row>
    <row r="48" spans="1:57" s="14" customFormat="1" ht="18.75" customHeight="1">
      <c r="A48" s="170"/>
      <c r="B48" s="234" t="s">
        <v>160</v>
      </c>
      <c r="C48" s="211">
        <v>1</v>
      </c>
      <c r="D48" s="26"/>
      <c r="E48" s="26"/>
      <c r="F48" s="26"/>
      <c r="G48" s="31">
        <v>150</v>
      </c>
      <c r="H48" s="26">
        <v>50</v>
      </c>
      <c r="I48" s="31">
        <v>100</v>
      </c>
      <c r="J48" s="32">
        <v>10</v>
      </c>
      <c r="K48" s="32"/>
      <c r="L48" s="32">
        <v>90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6">
        <v>50</v>
      </c>
      <c r="Y48" s="31">
        <v>100</v>
      </c>
      <c r="Z48" s="26">
        <v>10</v>
      </c>
      <c r="AA48" s="26"/>
      <c r="AB48" s="26">
        <v>90</v>
      </c>
      <c r="AC48" s="26"/>
      <c r="AD48" s="31"/>
      <c r="AE48" s="26"/>
      <c r="AF48" s="26"/>
      <c r="AG48" s="26"/>
      <c r="AH48" s="26"/>
      <c r="AI48" s="31"/>
      <c r="AJ48" s="15"/>
      <c r="AK48" s="26"/>
      <c r="AL48" s="15"/>
      <c r="AM48" s="56"/>
      <c r="AN48" s="31"/>
      <c r="AO48" s="26"/>
      <c r="AP48" s="26"/>
      <c r="AQ48" s="26"/>
      <c r="AR48" s="26"/>
      <c r="AS48" s="31"/>
      <c r="AT48" s="26"/>
      <c r="AU48" s="26"/>
      <c r="AV48" s="26"/>
      <c r="AW48" s="26"/>
      <c r="AX48" s="31"/>
      <c r="AY48" s="26"/>
      <c r="AZ48" s="26"/>
      <c r="BA48" s="26"/>
      <c r="BB48" s="32">
        <v>50</v>
      </c>
      <c r="BC48" s="183">
        <v>50</v>
      </c>
      <c r="BD48" s="157"/>
      <c r="BE48" s="157"/>
    </row>
    <row r="49" spans="1:57" s="14" customFormat="1" ht="10.5" customHeight="1">
      <c r="A49" s="170"/>
      <c r="B49" s="234" t="s">
        <v>161</v>
      </c>
      <c r="C49" s="211">
        <v>1</v>
      </c>
      <c r="D49" s="26"/>
      <c r="E49" s="26"/>
      <c r="F49" s="26"/>
      <c r="G49" s="31">
        <v>192</v>
      </c>
      <c r="H49" s="26">
        <v>64</v>
      </c>
      <c r="I49" s="31">
        <v>128</v>
      </c>
      <c r="J49" s="32">
        <v>20</v>
      </c>
      <c r="K49" s="32"/>
      <c r="L49" s="32">
        <v>108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6">
        <v>64</v>
      </c>
      <c r="Y49" s="31">
        <v>128</v>
      </c>
      <c r="Z49" s="26">
        <v>20</v>
      </c>
      <c r="AA49" s="26"/>
      <c r="AB49" s="26">
        <v>108</v>
      </c>
      <c r="AC49" s="26"/>
      <c r="AD49" s="31"/>
      <c r="AE49" s="26"/>
      <c r="AF49" s="26"/>
      <c r="AG49" s="26"/>
      <c r="AH49" s="26"/>
      <c r="AI49" s="31"/>
      <c r="AJ49" s="15"/>
      <c r="AK49" s="26"/>
      <c r="AL49" s="15"/>
      <c r="AM49" s="56"/>
      <c r="AN49" s="31"/>
      <c r="AO49" s="26"/>
      <c r="AP49" s="26"/>
      <c r="AQ49" s="26"/>
      <c r="AR49" s="26"/>
      <c r="AS49" s="31"/>
      <c r="AT49" s="26"/>
      <c r="AU49" s="26"/>
      <c r="AV49" s="26"/>
      <c r="AW49" s="26"/>
      <c r="AX49" s="31"/>
      <c r="AY49" s="26"/>
      <c r="AZ49" s="26"/>
      <c r="BA49" s="26"/>
      <c r="BB49" s="32">
        <v>58</v>
      </c>
      <c r="BC49" s="183">
        <v>70</v>
      </c>
      <c r="BD49" s="157"/>
      <c r="BE49" s="157"/>
    </row>
    <row r="50" spans="1:57" s="14" customFormat="1" ht="10.5" customHeight="1">
      <c r="A50" s="170"/>
      <c r="B50" s="234" t="s">
        <v>162</v>
      </c>
      <c r="C50" s="211"/>
      <c r="D50" s="26"/>
      <c r="E50" s="26"/>
      <c r="F50" s="26">
        <v>1</v>
      </c>
      <c r="G50" s="31">
        <v>60</v>
      </c>
      <c r="H50" s="26">
        <v>20</v>
      </c>
      <c r="I50" s="31">
        <v>40</v>
      </c>
      <c r="J50" s="32">
        <v>4</v>
      </c>
      <c r="K50" s="32"/>
      <c r="L50" s="32">
        <v>36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6"/>
      <c r="Y50" s="31"/>
      <c r="Z50" s="26"/>
      <c r="AA50" s="26"/>
      <c r="AB50" s="26"/>
      <c r="AC50" s="26">
        <v>20</v>
      </c>
      <c r="AD50" s="31">
        <v>40</v>
      </c>
      <c r="AE50" s="26">
        <v>4</v>
      </c>
      <c r="AF50" s="26"/>
      <c r="AG50" s="26">
        <v>36</v>
      </c>
      <c r="AH50" s="26"/>
      <c r="AI50" s="31"/>
      <c r="AJ50" s="15"/>
      <c r="AK50" s="26"/>
      <c r="AL50" s="15"/>
      <c r="AM50" s="56"/>
      <c r="AN50" s="31"/>
      <c r="AO50" s="26"/>
      <c r="AP50" s="26"/>
      <c r="AQ50" s="26"/>
      <c r="AR50" s="26"/>
      <c r="AS50" s="31"/>
      <c r="AT50" s="26"/>
      <c r="AU50" s="26"/>
      <c r="AV50" s="26"/>
      <c r="AW50" s="26"/>
      <c r="AX50" s="31"/>
      <c r="AY50" s="26"/>
      <c r="AZ50" s="26"/>
      <c r="BA50" s="26"/>
      <c r="BB50" s="32">
        <v>40</v>
      </c>
      <c r="BC50" s="183"/>
      <c r="BD50" s="157"/>
      <c r="BE50" s="157"/>
    </row>
    <row r="51" spans="1:57" s="14" customFormat="1" ht="10.5" customHeight="1">
      <c r="A51" s="170"/>
      <c r="B51" s="234" t="s">
        <v>163</v>
      </c>
      <c r="C51" s="211"/>
      <c r="D51" s="26">
        <v>1</v>
      </c>
      <c r="E51" s="26"/>
      <c r="F51" s="26"/>
      <c r="G51" s="31">
        <v>60</v>
      </c>
      <c r="H51" s="26">
        <v>20</v>
      </c>
      <c r="I51" s="31">
        <v>40</v>
      </c>
      <c r="J51" s="32">
        <v>4</v>
      </c>
      <c r="K51" s="50"/>
      <c r="L51" s="32">
        <v>36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6"/>
      <c r="Y51" s="31"/>
      <c r="Z51" s="26"/>
      <c r="AA51" s="26"/>
      <c r="AB51" s="26"/>
      <c r="AC51" s="26">
        <v>20</v>
      </c>
      <c r="AD51" s="31">
        <v>40</v>
      </c>
      <c r="AE51" s="26">
        <v>4</v>
      </c>
      <c r="AF51" s="26"/>
      <c r="AG51" s="26">
        <v>36</v>
      </c>
      <c r="AH51" s="26"/>
      <c r="AI51" s="31"/>
      <c r="AJ51" s="15"/>
      <c r="AK51" s="26"/>
      <c r="AL51" s="15"/>
      <c r="AM51" s="56"/>
      <c r="AN51" s="31"/>
      <c r="AO51" s="26"/>
      <c r="AP51" s="26"/>
      <c r="AQ51" s="26"/>
      <c r="AR51" s="26"/>
      <c r="AS51" s="31"/>
      <c r="AT51" s="26"/>
      <c r="AU51" s="26"/>
      <c r="AV51" s="26"/>
      <c r="AW51" s="26"/>
      <c r="AX51" s="31"/>
      <c r="AY51" s="26"/>
      <c r="AZ51" s="26"/>
      <c r="BA51" s="26"/>
      <c r="BB51" s="32">
        <v>40</v>
      </c>
      <c r="BC51" s="183"/>
      <c r="BD51" s="157"/>
      <c r="BE51" s="157"/>
    </row>
    <row r="52" spans="1:57" s="14" customFormat="1" ht="19.5" customHeight="1">
      <c r="A52" s="170"/>
      <c r="B52" s="234" t="s">
        <v>164</v>
      </c>
      <c r="C52" s="211"/>
      <c r="D52" s="26"/>
      <c r="E52" s="26"/>
      <c r="F52" s="26">
        <v>1</v>
      </c>
      <c r="G52" s="31">
        <v>54</v>
      </c>
      <c r="H52" s="26">
        <v>18</v>
      </c>
      <c r="I52" s="31">
        <v>36</v>
      </c>
      <c r="J52" s="32">
        <v>6</v>
      </c>
      <c r="K52" s="32"/>
      <c r="L52" s="32">
        <v>30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6"/>
      <c r="Y52" s="31"/>
      <c r="Z52" s="26"/>
      <c r="AA52" s="26"/>
      <c r="AB52" s="26"/>
      <c r="AC52" s="26">
        <v>18</v>
      </c>
      <c r="AD52" s="31">
        <v>36</v>
      </c>
      <c r="AE52" s="26">
        <v>6</v>
      </c>
      <c r="AF52" s="26"/>
      <c r="AG52" s="26">
        <v>30</v>
      </c>
      <c r="AH52" s="26"/>
      <c r="AI52" s="31"/>
      <c r="AJ52" s="15"/>
      <c r="AK52" s="26"/>
      <c r="AL52" s="15"/>
      <c r="AM52" s="56"/>
      <c r="AN52" s="31"/>
      <c r="AO52" s="26"/>
      <c r="AP52" s="26"/>
      <c r="AQ52" s="26"/>
      <c r="AR52" s="26"/>
      <c r="AS52" s="31"/>
      <c r="AT52" s="26"/>
      <c r="AU52" s="26"/>
      <c r="AV52" s="26"/>
      <c r="AW52" s="26"/>
      <c r="AX52" s="31"/>
      <c r="AY52" s="26"/>
      <c r="AZ52" s="26"/>
      <c r="BA52" s="26"/>
      <c r="BB52" s="32"/>
      <c r="BC52" s="183">
        <v>36</v>
      </c>
      <c r="BD52" s="157"/>
      <c r="BE52" s="157"/>
    </row>
    <row r="53" spans="1:57" s="14" customFormat="1" ht="18.75" customHeight="1">
      <c r="A53" s="170"/>
      <c r="B53" s="234" t="s">
        <v>165</v>
      </c>
      <c r="C53" s="211"/>
      <c r="D53" s="26"/>
      <c r="E53" s="26"/>
      <c r="F53" s="26">
        <v>1</v>
      </c>
      <c r="G53" s="31">
        <v>30</v>
      </c>
      <c r="H53" s="26">
        <v>10</v>
      </c>
      <c r="I53" s="31">
        <v>20</v>
      </c>
      <c r="J53" s="32">
        <v>2</v>
      </c>
      <c r="K53" s="32"/>
      <c r="L53" s="32">
        <v>18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6">
        <v>10</v>
      </c>
      <c r="Y53" s="31">
        <v>20</v>
      </c>
      <c r="Z53" s="26">
        <v>2</v>
      </c>
      <c r="AA53" s="26"/>
      <c r="AB53" s="26">
        <v>18</v>
      </c>
      <c r="AC53" s="26"/>
      <c r="AD53" s="31"/>
      <c r="AE53" s="26"/>
      <c r="AF53" s="26"/>
      <c r="AG53" s="26"/>
      <c r="AH53" s="26"/>
      <c r="AI53" s="31"/>
      <c r="AJ53" s="15"/>
      <c r="AK53" s="26"/>
      <c r="AL53" s="15"/>
      <c r="AM53" s="56"/>
      <c r="AN53" s="31"/>
      <c r="AO53" s="26"/>
      <c r="AP53" s="26"/>
      <c r="AQ53" s="26"/>
      <c r="AR53" s="26"/>
      <c r="AS53" s="31"/>
      <c r="AT53" s="26"/>
      <c r="AU53" s="26"/>
      <c r="AV53" s="26"/>
      <c r="AW53" s="26"/>
      <c r="AX53" s="31"/>
      <c r="AY53" s="26"/>
      <c r="AZ53" s="26"/>
      <c r="BA53" s="26"/>
      <c r="BB53" s="32">
        <v>20</v>
      </c>
      <c r="BC53" s="183"/>
      <c r="BD53" s="157"/>
      <c r="BE53" s="157"/>
    </row>
    <row r="54" spans="1:57" s="14" customFormat="1" ht="9" customHeight="1">
      <c r="A54" s="171"/>
      <c r="B54" s="236" t="s">
        <v>166</v>
      </c>
      <c r="C54" s="211"/>
      <c r="D54" s="26"/>
      <c r="E54" s="26"/>
      <c r="F54" s="26">
        <v>1</v>
      </c>
      <c r="G54" s="31">
        <v>30</v>
      </c>
      <c r="H54" s="26">
        <v>10</v>
      </c>
      <c r="I54" s="31">
        <v>20</v>
      </c>
      <c r="J54" s="32">
        <v>2</v>
      </c>
      <c r="K54" s="32"/>
      <c r="L54" s="32">
        <v>18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6"/>
      <c r="Y54" s="31"/>
      <c r="Z54" s="26"/>
      <c r="AA54" s="26"/>
      <c r="AB54" s="26"/>
      <c r="AC54" s="26">
        <v>10</v>
      </c>
      <c r="AD54" s="31">
        <v>20</v>
      </c>
      <c r="AE54" s="26">
        <v>20</v>
      </c>
      <c r="AF54" s="26"/>
      <c r="AG54" s="26">
        <v>18</v>
      </c>
      <c r="AH54" s="26"/>
      <c r="AI54" s="31"/>
      <c r="AJ54" s="15"/>
      <c r="AK54" s="26"/>
      <c r="AL54" s="15"/>
      <c r="AM54" s="56"/>
      <c r="AN54" s="31"/>
      <c r="AO54" s="26"/>
      <c r="AP54" s="26"/>
      <c r="AQ54" s="26"/>
      <c r="AR54" s="26"/>
      <c r="AS54" s="31"/>
      <c r="AT54" s="26"/>
      <c r="AU54" s="26"/>
      <c r="AV54" s="26"/>
      <c r="AW54" s="26"/>
      <c r="AX54" s="31"/>
      <c r="AY54" s="26"/>
      <c r="AZ54" s="26"/>
      <c r="BA54" s="26"/>
      <c r="BB54" s="32">
        <v>20</v>
      </c>
      <c r="BC54" s="183"/>
      <c r="BD54" s="157"/>
      <c r="BE54" s="157"/>
    </row>
    <row r="55" spans="1:57" s="66" customFormat="1" ht="9" customHeight="1">
      <c r="A55" s="172" t="s">
        <v>217</v>
      </c>
      <c r="B55" s="237" t="s">
        <v>24</v>
      </c>
      <c r="C55" s="215"/>
      <c r="D55" s="62"/>
      <c r="E55" s="62"/>
      <c r="F55" s="62"/>
      <c r="G55" s="63"/>
      <c r="H55" s="62"/>
      <c r="I55" s="63"/>
      <c r="J55" s="64"/>
      <c r="K55" s="64"/>
      <c r="L55" s="64"/>
      <c r="M55" s="64">
        <v>30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2"/>
      <c r="Y55" s="63"/>
      <c r="Z55" s="62"/>
      <c r="AA55" s="62"/>
      <c r="AB55" s="62"/>
      <c r="AC55" s="62"/>
      <c r="AD55" s="63"/>
      <c r="AE55" s="62"/>
      <c r="AF55" s="62"/>
      <c r="AG55" s="62"/>
      <c r="AH55" s="62"/>
      <c r="AI55" s="63"/>
      <c r="AJ55" s="65"/>
      <c r="AK55" s="62"/>
      <c r="AL55" s="65"/>
      <c r="AM55" s="62"/>
      <c r="AN55" s="63"/>
      <c r="AO55" s="62"/>
      <c r="AP55" s="62"/>
      <c r="AQ55" s="62"/>
      <c r="AR55" s="62"/>
      <c r="AS55" s="63"/>
      <c r="AT55" s="62"/>
      <c r="AU55" s="62"/>
      <c r="AV55" s="62"/>
      <c r="AW55" s="62"/>
      <c r="AX55" s="63"/>
      <c r="AY55" s="62"/>
      <c r="AZ55" s="62"/>
      <c r="BA55" s="62"/>
      <c r="BB55" s="64"/>
      <c r="BC55" s="186"/>
      <c r="BD55" s="158"/>
      <c r="BE55" s="158"/>
    </row>
    <row r="56" spans="1:57" s="43" customFormat="1" ht="10.5" customHeight="1">
      <c r="A56" s="167" t="s">
        <v>228</v>
      </c>
      <c r="B56" s="230" t="s">
        <v>222</v>
      </c>
      <c r="C56" s="216"/>
      <c r="D56" s="60">
        <v>1</v>
      </c>
      <c r="E56" s="44"/>
      <c r="F56" s="44"/>
      <c r="G56" s="45"/>
      <c r="H56" s="92" t="s">
        <v>218</v>
      </c>
      <c r="I56" s="45">
        <v>72</v>
      </c>
      <c r="J56" s="61" t="s">
        <v>79</v>
      </c>
      <c r="K56" s="45">
        <v>2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92" t="s">
        <v>218</v>
      </c>
      <c r="AD56" s="59">
        <v>72</v>
      </c>
      <c r="AE56" s="92" t="s">
        <v>79</v>
      </c>
      <c r="AF56" s="45">
        <v>2</v>
      </c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191"/>
      <c r="BD56" s="152"/>
      <c r="BE56" s="152"/>
    </row>
    <row r="57" spans="1:57" s="43" customFormat="1" ht="10.5" customHeight="1">
      <c r="A57" s="167" t="s">
        <v>228</v>
      </c>
      <c r="B57" s="230" t="s">
        <v>223</v>
      </c>
      <c r="C57" s="216"/>
      <c r="D57" s="60"/>
      <c r="E57" s="44"/>
      <c r="F57" s="44"/>
      <c r="G57" s="45"/>
      <c r="H57" s="92" t="s">
        <v>218</v>
      </c>
      <c r="I57" s="45">
        <v>72</v>
      </c>
      <c r="J57" s="61" t="s">
        <v>79</v>
      </c>
      <c r="K57" s="45">
        <v>2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92" t="s">
        <v>218</v>
      </c>
      <c r="Y57" s="59">
        <v>72</v>
      </c>
      <c r="Z57" s="92" t="s">
        <v>79</v>
      </c>
      <c r="AA57" s="45">
        <v>2</v>
      </c>
      <c r="AB57" s="45"/>
      <c r="AC57" s="67"/>
      <c r="AD57" s="67"/>
      <c r="AE57" s="67"/>
      <c r="AF57" s="67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191"/>
      <c r="BD57" s="152"/>
      <c r="BE57" s="152"/>
    </row>
    <row r="58" spans="1:57" s="43" customFormat="1" ht="10.5" customHeight="1">
      <c r="A58" s="167" t="s">
        <v>228</v>
      </c>
      <c r="B58" s="230" t="s">
        <v>224</v>
      </c>
      <c r="C58" s="216"/>
      <c r="D58" s="60"/>
      <c r="E58" s="44"/>
      <c r="F58" s="44"/>
      <c r="G58" s="45"/>
      <c r="H58" s="92" t="s">
        <v>218</v>
      </c>
      <c r="I58" s="45">
        <v>36</v>
      </c>
      <c r="J58" s="61" t="s">
        <v>79</v>
      </c>
      <c r="K58" s="45">
        <v>1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92"/>
      <c r="Y58" s="68"/>
      <c r="Z58" s="92"/>
      <c r="AA58" s="45"/>
      <c r="AB58" s="45"/>
      <c r="AC58" s="92" t="s">
        <v>218</v>
      </c>
      <c r="AD58" s="68">
        <v>36</v>
      </c>
      <c r="AE58" s="92" t="s">
        <v>79</v>
      </c>
      <c r="AF58" s="45">
        <v>1</v>
      </c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191"/>
      <c r="BD58" s="152"/>
      <c r="BE58" s="152"/>
    </row>
    <row r="59" spans="1:57" s="43" customFormat="1" ht="10.5" customHeight="1">
      <c r="A59" s="167" t="s">
        <v>228</v>
      </c>
      <c r="B59" s="230" t="s">
        <v>225</v>
      </c>
      <c r="C59" s="216"/>
      <c r="D59" s="60"/>
      <c r="E59" s="44"/>
      <c r="F59" s="44"/>
      <c r="G59" s="45"/>
      <c r="H59" s="92" t="s">
        <v>218</v>
      </c>
      <c r="I59" s="45">
        <v>72</v>
      </c>
      <c r="J59" s="61" t="s">
        <v>79</v>
      </c>
      <c r="K59" s="45">
        <v>2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92" t="s">
        <v>218</v>
      </c>
      <c r="Y59" s="59">
        <v>72</v>
      </c>
      <c r="Z59" s="92" t="s">
        <v>79</v>
      </c>
      <c r="AA59" s="45">
        <v>2</v>
      </c>
      <c r="AB59" s="45"/>
      <c r="AC59" s="192"/>
      <c r="AD59" s="192"/>
      <c r="AE59" s="192"/>
      <c r="AF59" s="192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191"/>
      <c r="BD59" s="152"/>
      <c r="BE59" s="152"/>
    </row>
    <row r="60" spans="1:57" s="43" customFormat="1" ht="10.5" customHeight="1">
      <c r="A60" s="167" t="s">
        <v>228</v>
      </c>
      <c r="B60" s="230" t="s">
        <v>226</v>
      </c>
      <c r="C60" s="216"/>
      <c r="D60" s="60"/>
      <c r="E60" s="44"/>
      <c r="F60" s="44"/>
      <c r="G60" s="45"/>
      <c r="H60" s="92" t="s">
        <v>218</v>
      </c>
      <c r="I60" s="45">
        <v>72</v>
      </c>
      <c r="J60" s="61" t="s">
        <v>79</v>
      </c>
      <c r="K60" s="45">
        <v>2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92" t="s">
        <v>218</v>
      </c>
      <c r="Y60" s="59">
        <v>72</v>
      </c>
      <c r="Z60" s="92" t="s">
        <v>79</v>
      </c>
      <c r="AA60" s="45">
        <v>2</v>
      </c>
      <c r="AB60" s="45"/>
      <c r="AC60" s="67"/>
      <c r="AD60" s="67"/>
      <c r="AE60" s="67"/>
      <c r="AF60" s="67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191"/>
      <c r="BD60" s="152"/>
      <c r="BE60" s="152"/>
    </row>
    <row r="61" spans="1:57" s="43" customFormat="1" ht="10.5" customHeight="1">
      <c r="A61" s="167" t="s">
        <v>228</v>
      </c>
      <c r="B61" s="230" t="s">
        <v>227</v>
      </c>
      <c r="C61" s="216"/>
      <c r="D61" s="60"/>
      <c r="E61" s="44"/>
      <c r="F61" s="44"/>
      <c r="G61" s="45"/>
      <c r="H61" s="92" t="s">
        <v>218</v>
      </c>
      <c r="I61" s="45">
        <v>36</v>
      </c>
      <c r="J61" s="61" t="s">
        <v>79</v>
      </c>
      <c r="K61" s="45">
        <v>1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92" t="s">
        <v>218</v>
      </c>
      <c r="AD61" s="68">
        <v>36</v>
      </c>
      <c r="AE61" s="92" t="s">
        <v>79</v>
      </c>
      <c r="AF61" s="45">
        <v>1</v>
      </c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191"/>
      <c r="BD61" s="152"/>
      <c r="BE61" s="152"/>
    </row>
    <row r="62" spans="1:57" s="43" customFormat="1" ht="10.5" customHeight="1">
      <c r="A62" s="173" t="s">
        <v>219</v>
      </c>
      <c r="B62" s="238" t="s">
        <v>22</v>
      </c>
      <c r="C62" s="217">
        <v>1</v>
      </c>
      <c r="D62" s="60"/>
      <c r="E62" s="44"/>
      <c r="F62" s="44"/>
      <c r="G62" s="45"/>
      <c r="H62" s="92"/>
      <c r="I62" s="45"/>
      <c r="J62" s="61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191"/>
      <c r="BD62" s="152"/>
      <c r="BE62" s="152"/>
    </row>
    <row r="63" spans="1:57" s="112" customFormat="1" ht="11.25" customHeight="1">
      <c r="A63" s="165" t="s">
        <v>23</v>
      </c>
      <c r="B63" s="228" t="s">
        <v>168</v>
      </c>
      <c r="C63" s="204">
        <f>C65+C71+C78+C79+C87</f>
        <v>4</v>
      </c>
      <c r="D63" s="123">
        <f>D81+D82+D83+D84+D85+D86</f>
        <v>1</v>
      </c>
      <c r="E63" s="123"/>
      <c r="F63" s="131">
        <f>F66+F68+F69+F70+F72+F73+F74+F75+F76+F77</f>
        <v>10</v>
      </c>
      <c r="G63" s="150">
        <f>G64+G71+G78+G79</f>
        <v>813</v>
      </c>
      <c r="H63" s="150">
        <f>H64+H71+H78+H79</f>
        <v>271</v>
      </c>
      <c r="I63" s="150">
        <f>I64+I71+I78+I79</f>
        <v>542</v>
      </c>
      <c r="J63" s="150">
        <f>J64+J71+J78+J79</f>
        <v>86</v>
      </c>
      <c r="K63" s="150"/>
      <c r="L63" s="150">
        <f>L64+L71+L78+L79</f>
        <v>456</v>
      </c>
      <c r="M63" s="150">
        <v>30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>
        <f>AH64+AH71+AH78+AH79</f>
        <v>190</v>
      </c>
      <c r="AI63" s="314">
        <f aca="true" t="shared" si="2" ref="AI63:AQ63">AI64+AI71+AI78+AI79</f>
        <v>380</v>
      </c>
      <c r="AJ63" s="314">
        <f t="shared" si="2"/>
        <v>56</v>
      </c>
      <c r="AK63" s="314">
        <f t="shared" si="2"/>
        <v>0</v>
      </c>
      <c r="AL63" s="314">
        <f t="shared" si="2"/>
        <v>324</v>
      </c>
      <c r="AM63" s="314">
        <f t="shared" si="2"/>
        <v>81</v>
      </c>
      <c r="AN63" s="314">
        <f t="shared" si="2"/>
        <v>162</v>
      </c>
      <c r="AO63" s="314">
        <f t="shared" si="2"/>
        <v>30</v>
      </c>
      <c r="AP63" s="314">
        <f t="shared" si="2"/>
        <v>0</v>
      </c>
      <c r="AQ63" s="314">
        <f t="shared" si="2"/>
        <v>132</v>
      </c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>
        <f>BB64+BB71+BB78+BB79</f>
        <v>256</v>
      </c>
      <c r="BC63" s="181">
        <f>BC64+BC71+BC78+BC79</f>
        <v>286</v>
      </c>
      <c r="BD63" s="153"/>
      <c r="BE63" s="153"/>
    </row>
    <row r="64" spans="1:57" s="71" customFormat="1" ht="21.75" customHeight="1">
      <c r="A64" s="174" t="s">
        <v>48</v>
      </c>
      <c r="B64" s="239" t="s">
        <v>209</v>
      </c>
      <c r="C64" s="218">
        <v>1</v>
      </c>
      <c r="D64" s="70"/>
      <c r="E64" s="70"/>
      <c r="F64" s="70">
        <v>6</v>
      </c>
      <c r="G64" s="39">
        <f>G65+G66+G67+G68+G69+G70</f>
        <v>396</v>
      </c>
      <c r="H64" s="70">
        <f>H65+H66+H67+H68+H69+H70</f>
        <v>132</v>
      </c>
      <c r="I64" s="39">
        <f>I65+I66+I67+I68+I69+I70</f>
        <v>264</v>
      </c>
      <c r="J64" s="39">
        <f>J65+J66+J67+J68+J69+J70</f>
        <v>48</v>
      </c>
      <c r="K64" s="39"/>
      <c r="L64" s="39">
        <f>L65+L66+L67+L68+L69+L70</f>
        <v>216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70"/>
      <c r="Y64" s="39"/>
      <c r="Z64" s="70"/>
      <c r="AA64" s="70"/>
      <c r="AB64" s="70"/>
      <c r="AC64" s="70"/>
      <c r="AD64" s="39"/>
      <c r="AE64" s="132"/>
      <c r="AF64" s="70"/>
      <c r="AG64" s="132"/>
      <c r="AH64" s="70">
        <f>AH65+AH66+AH67+AH68+AH69+AH70</f>
        <v>51</v>
      </c>
      <c r="AI64" s="70">
        <f>AI65+AI66+AI67+AI68+AI69+AI70</f>
        <v>102</v>
      </c>
      <c r="AJ64" s="70">
        <f>AJ65+AJ66+AJ67+AJ68+AJ69+AJ70</f>
        <v>18</v>
      </c>
      <c r="AK64" s="70">
        <f>AK65+AK66+AK67+AK68+AK69+AK70</f>
        <v>0</v>
      </c>
      <c r="AL64" s="70">
        <f>AL65+AL66+AL67+AL68+AL69+AL70</f>
        <v>84</v>
      </c>
      <c r="AM64" s="70">
        <f>AM66+AM67+AM68+AM69+AM70</f>
        <v>81</v>
      </c>
      <c r="AN64" s="39">
        <f>AN66+AN67+AN68+AN69+AN70</f>
        <v>162</v>
      </c>
      <c r="AO64" s="70">
        <f>AO66+AO67++AO68+AO69+AO70</f>
        <v>30</v>
      </c>
      <c r="AP64" s="70"/>
      <c r="AQ64" s="70">
        <f>AQ66+AQ67+AQ68+AQ69+AQ70</f>
        <v>132</v>
      </c>
      <c r="AR64" s="70"/>
      <c r="AS64" s="39"/>
      <c r="AT64" s="70"/>
      <c r="AU64" s="70"/>
      <c r="AV64" s="70"/>
      <c r="AW64" s="70"/>
      <c r="AX64" s="39"/>
      <c r="AY64" s="70"/>
      <c r="AZ64" s="70"/>
      <c r="BA64" s="70"/>
      <c r="BB64" s="133">
        <f>BB65+BB67+BB68+BB70</f>
        <v>142</v>
      </c>
      <c r="BC64" s="193">
        <f>BC65+BC66+BC67+BC69</f>
        <v>122</v>
      </c>
      <c r="BD64" s="152"/>
      <c r="BE64" s="152"/>
    </row>
    <row r="65" spans="1:55" ht="19.5" customHeight="1">
      <c r="A65" s="166"/>
      <c r="B65" s="240" t="s">
        <v>209</v>
      </c>
      <c r="C65" s="211"/>
      <c r="D65" s="26"/>
      <c r="E65" s="26"/>
      <c r="F65" s="26">
        <v>1</v>
      </c>
      <c r="G65" s="31">
        <v>153</v>
      </c>
      <c r="H65" s="26">
        <v>51</v>
      </c>
      <c r="I65" s="31">
        <v>102</v>
      </c>
      <c r="J65" s="32">
        <v>18</v>
      </c>
      <c r="K65" s="32"/>
      <c r="L65" s="32">
        <v>84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26"/>
      <c r="Y65" s="31"/>
      <c r="Z65" s="26"/>
      <c r="AA65" s="26"/>
      <c r="AB65" s="26"/>
      <c r="AC65" s="26"/>
      <c r="AD65" s="31"/>
      <c r="AE65" s="26"/>
      <c r="AF65" s="26"/>
      <c r="AG65" s="26"/>
      <c r="AH65" s="56">
        <v>51</v>
      </c>
      <c r="AI65" s="31">
        <v>102</v>
      </c>
      <c r="AJ65" s="26">
        <v>18</v>
      </c>
      <c r="AK65" s="26"/>
      <c r="AL65" s="26">
        <v>84</v>
      </c>
      <c r="AR65" s="26"/>
      <c r="AS65" s="31"/>
      <c r="AT65" s="26"/>
      <c r="AU65" s="26"/>
      <c r="AV65" s="26"/>
      <c r="AW65" s="26"/>
      <c r="AX65" s="31"/>
      <c r="AY65" s="26"/>
      <c r="AZ65" s="26"/>
      <c r="BA65" s="26"/>
      <c r="BB65" s="46">
        <v>52</v>
      </c>
      <c r="BC65" s="183">
        <v>50</v>
      </c>
    </row>
    <row r="66" spans="1:55" ht="19.5" customHeight="1">
      <c r="A66" s="166"/>
      <c r="B66" s="240" t="s">
        <v>210</v>
      </c>
      <c r="C66" s="211"/>
      <c r="D66" s="26"/>
      <c r="E66" s="26"/>
      <c r="F66" s="26">
        <v>1</v>
      </c>
      <c r="G66" s="31">
        <v>21</v>
      </c>
      <c r="H66" s="26">
        <v>7</v>
      </c>
      <c r="I66" s="31">
        <v>14</v>
      </c>
      <c r="J66" s="32">
        <v>2</v>
      </c>
      <c r="K66" s="32"/>
      <c r="L66" s="32">
        <v>12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26"/>
      <c r="Y66" s="31"/>
      <c r="Z66" s="26"/>
      <c r="AA66" s="26"/>
      <c r="AB66" s="26"/>
      <c r="AC66" s="26"/>
      <c r="AD66" s="31"/>
      <c r="AE66" s="26"/>
      <c r="AF66" s="26"/>
      <c r="AG66" s="26"/>
      <c r="AH66" s="26"/>
      <c r="AI66" s="31"/>
      <c r="AJ66" s="15"/>
      <c r="AK66" s="26"/>
      <c r="AL66" s="15"/>
      <c r="AM66" s="56">
        <v>7</v>
      </c>
      <c r="AN66" s="31">
        <v>14</v>
      </c>
      <c r="AO66" s="26">
        <v>2</v>
      </c>
      <c r="AP66" s="26"/>
      <c r="AQ66" s="26">
        <v>12</v>
      </c>
      <c r="AR66" s="26"/>
      <c r="AS66" s="31"/>
      <c r="AT66" s="26"/>
      <c r="AU66" s="26"/>
      <c r="AV66" s="26"/>
      <c r="AW66" s="26"/>
      <c r="AX66" s="31"/>
      <c r="AY66" s="26"/>
      <c r="AZ66" s="26"/>
      <c r="BA66" s="26"/>
      <c r="BB66" s="46"/>
      <c r="BC66" s="183">
        <v>14</v>
      </c>
    </row>
    <row r="67" spans="1:55" ht="19.5" customHeight="1">
      <c r="A67" s="166"/>
      <c r="B67" s="240" t="s">
        <v>211</v>
      </c>
      <c r="C67" s="211"/>
      <c r="D67" s="26"/>
      <c r="E67" s="26"/>
      <c r="F67" s="26">
        <v>1</v>
      </c>
      <c r="G67" s="31">
        <v>87</v>
      </c>
      <c r="H67" s="26">
        <v>29</v>
      </c>
      <c r="I67" s="31">
        <v>58</v>
      </c>
      <c r="J67" s="32">
        <v>10</v>
      </c>
      <c r="K67" s="32"/>
      <c r="L67" s="32">
        <v>48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26"/>
      <c r="Y67" s="31"/>
      <c r="Z67" s="26"/>
      <c r="AA67" s="26"/>
      <c r="AB67" s="26"/>
      <c r="AC67" s="26"/>
      <c r="AD67" s="31"/>
      <c r="AE67" s="26"/>
      <c r="AF67" s="26"/>
      <c r="AG67" s="26"/>
      <c r="AH67" s="26"/>
      <c r="AI67" s="31"/>
      <c r="AJ67" s="15"/>
      <c r="AK67" s="26"/>
      <c r="AL67" s="15"/>
      <c r="AM67" s="56">
        <v>29</v>
      </c>
      <c r="AN67" s="31">
        <v>58</v>
      </c>
      <c r="AO67" s="26">
        <v>10</v>
      </c>
      <c r="AP67" s="26"/>
      <c r="AQ67" s="26">
        <v>48</v>
      </c>
      <c r="AR67" s="26"/>
      <c r="AS67" s="31"/>
      <c r="AT67" s="26"/>
      <c r="AU67" s="26"/>
      <c r="AV67" s="26"/>
      <c r="AW67" s="26"/>
      <c r="AX67" s="31"/>
      <c r="AY67" s="26"/>
      <c r="AZ67" s="26"/>
      <c r="BA67" s="26"/>
      <c r="BB67" s="46">
        <v>30</v>
      </c>
      <c r="BC67" s="183">
        <v>28</v>
      </c>
    </row>
    <row r="68" spans="1:55" ht="20.25" customHeight="1">
      <c r="A68" s="166"/>
      <c r="B68" s="240" t="s">
        <v>220</v>
      </c>
      <c r="C68" s="211"/>
      <c r="D68" s="26"/>
      <c r="E68" s="26"/>
      <c r="F68" s="26">
        <v>1</v>
      </c>
      <c r="G68" s="31">
        <v>69</v>
      </c>
      <c r="H68" s="26">
        <v>23</v>
      </c>
      <c r="I68" s="31">
        <v>46</v>
      </c>
      <c r="J68" s="32">
        <v>10</v>
      </c>
      <c r="K68" s="32"/>
      <c r="L68" s="32">
        <v>36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26"/>
      <c r="Y68" s="31"/>
      <c r="Z68" s="26"/>
      <c r="AA68" s="26"/>
      <c r="AB68" s="26"/>
      <c r="AC68" s="26"/>
      <c r="AD68" s="31"/>
      <c r="AE68" s="26"/>
      <c r="AF68" s="26"/>
      <c r="AG68" s="26"/>
      <c r="AH68" s="26"/>
      <c r="AI68" s="31"/>
      <c r="AJ68" s="15"/>
      <c r="AK68" s="26"/>
      <c r="AL68" s="15"/>
      <c r="AM68" s="56">
        <v>23</v>
      </c>
      <c r="AN68" s="31">
        <v>46</v>
      </c>
      <c r="AO68" s="26">
        <v>10</v>
      </c>
      <c r="AP68" s="26"/>
      <c r="AQ68" s="26">
        <v>36</v>
      </c>
      <c r="AR68" s="26"/>
      <c r="AS68" s="31"/>
      <c r="AT68" s="26"/>
      <c r="AU68" s="26"/>
      <c r="AV68" s="26"/>
      <c r="AW68" s="26"/>
      <c r="AX68" s="31"/>
      <c r="AY68" s="26"/>
      <c r="AZ68" s="26"/>
      <c r="BA68" s="26"/>
      <c r="BB68" s="46">
        <v>46</v>
      </c>
      <c r="BC68" s="183"/>
    </row>
    <row r="69" spans="1:55" ht="21" customHeight="1">
      <c r="A69" s="166"/>
      <c r="B69" s="240" t="s">
        <v>212</v>
      </c>
      <c r="C69" s="211"/>
      <c r="D69" s="26"/>
      <c r="E69" s="26"/>
      <c r="F69" s="26">
        <v>1</v>
      </c>
      <c r="G69" s="31">
        <v>45</v>
      </c>
      <c r="H69" s="26">
        <v>15</v>
      </c>
      <c r="I69" s="31">
        <v>30</v>
      </c>
      <c r="J69" s="32">
        <v>6</v>
      </c>
      <c r="K69" s="32"/>
      <c r="L69" s="32">
        <v>24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26"/>
      <c r="Y69" s="31"/>
      <c r="Z69" s="26"/>
      <c r="AA69" s="26"/>
      <c r="AB69" s="26"/>
      <c r="AC69" s="26"/>
      <c r="AD69" s="31"/>
      <c r="AE69" s="26"/>
      <c r="AF69" s="26"/>
      <c r="AG69" s="26"/>
      <c r="AH69" s="26"/>
      <c r="AI69" s="31"/>
      <c r="AJ69" s="15"/>
      <c r="AK69" s="26"/>
      <c r="AL69" s="15"/>
      <c r="AM69" s="56">
        <v>15</v>
      </c>
      <c r="AN69" s="31">
        <v>30</v>
      </c>
      <c r="AO69" s="26">
        <v>6</v>
      </c>
      <c r="AP69" s="26"/>
      <c r="AQ69" s="26">
        <v>24</v>
      </c>
      <c r="AR69" s="26"/>
      <c r="AS69" s="31"/>
      <c r="AT69" s="26"/>
      <c r="AU69" s="26"/>
      <c r="AV69" s="26"/>
      <c r="AW69" s="26"/>
      <c r="AX69" s="31"/>
      <c r="AY69" s="26"/>
      <c r="AZ69" s="26"/>
      <c r="BA69" s="26"/>
      <c r="BB69" s="46"/>
      <c r="BC69" s="183">
        <v>30</v>
      </c>
    </row>
    <row r="70" spans="1:55" ht="10.5" customHeight="1">
      <c r="A70" s="166"/>
      <c r="B70" s="240" t="s">
        <v>169</v>
      </c>
      <c r="C70" s="211"/>
      <c r="D70" s="26"/>
      <c r="E70" s="26"/>
      <c r="F70" s="26">
        <v>1</v>
      </c>
      <c r="G70" s="31">
        <v>21</v>
      </c>
      <c r="H70" s="26">
        <v>7</v>
      </c>
      <c r="I70" s="31">
        <v>14</v>
      </c>
      <c r="J70" s="32">
        <v>2</v>
      </c>
      <c r="K70" s="32"/>
      <c r="L70" s="32">
        <v>12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26"/>
      <c r="Y70" s="31"/>
      <c r="Z70" s="26"/>
      <c r="AA70" s="26"/>
      <c r="AB70" s="26"/>
      <c r="AC70" s="26"/>
      <c r="AD70" s="31"/>
      <c r="AE70" s="26"/>
      <c r="AF70" s="26"/>
      <c r="AG70" s="26"/>
      <c r="AH70" s="26"/>
      <c r="AI70" s="31"/>
      <c r="AJ70" s="15"/>
      <c r="AK70" s="26"/>
      <c r="AL70" s="15"/>
      <c r="AM70" s="56">
        <v>7</v>
      </c>
      <c r="AN70" s="31">
        <v>14</v>
      </c>
      <c r="AO70" s="26">
        <v>2</v>
      </c>
      <c r="AP70" s="26"/>
      <c r="AQ70" s="26">
        <v>12</v>
      </c>
      <c r="AR70" s="26"/>
      <c r="AS70" s="31"/>
      <c r="AT70" s="26"/>
      <c r="AU70" s="26"/>
      <c r="AV70" s="26"/>
      <c r="AW70" s="26"/>
      <c r="AX70" s="31"/>
      <c r="AY70" s="26"/>
      <c r="AZ70" s="26"/>
      <c r="BA70" s="26"/>
      <c r="BB70" s="46">
        <v>14</v>
      </c>
      <c r="BC70" s="183"/>
    </row>
    <row r="71" spans="1:57" s="71" customFormat="1" ht="21.75" customHeight="1">
      <c r="A71" s="174" t="s">
        <v>49</v>
      </c>
      <c r="B71" s="239" t="s">
        <v>170</v>
      </c>
      <c r="C71" s="218">
        <v>1</v>
      </c>
      <c r="D71" s="70"/>
      <c r="E71" s="70"/>
      <c r="F71" s="70">
        <v>6</v>
      </c>
      <c r="G71" s="39">
        <f>G72+G73+G74+G75+G76+G77</f>
        <v>189</v>
      </c>
      <c r="H71" s="70">
        <f>H72+H73+H74+H75+H76+H77</f>
        <v>63</v>
      </c>
      <c r="I71" s="39">
        <f>I72+I73+I74+I75+I76+I77</f>
        <v>126</v>
      </c>
      <c r="J71" s="39">
        <f>J72+J73+J74+J75+J76+J77</f>
        <v>18</v>
      </c>
      <c r="K71" s="39"/>
      <c r="L71" s="39">
        <f>L72+L73+L74+L75+L76+L77</f>
        <v>108</v>
      </c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70"/>
      <c r="Y71" s="39"/>
      <c r="Z71" s="70"/>
      <c r="AA71" s="70"/>
      <c r="AB71" s="70"/>
      <c r="AC71" s="70"/>
      <c r="AD71" s="39"/>
      <c r="AE71" s="70"/>
      <c r="AF71" s="70"/>
      <c r="AG71" s="70"/>
      <c r="AH71" s="70">
        <f>AH72+AH73+AH74+AH75+AH76+AH77</f>
        <v>63</v>
      </c>
      <c r="AI71" s="39">
        <f>AI72+AI73+AI74+AI75+AI76+AI77</f>
        <v>126</v>
      </c>
      <c r="AJ71" s="132">
        <f>AJ72+AJ73+AJ74+AJ75+AJ76+AJ77</f>
        <v>18</v>
      </c>
      <c r="AK71" s="70"/>
      <c r="AL71" s="132">
        <f>AL72+AL73+AL74+AL75+AL76+AL77</f>
        <v>108</v>
      </c>
      <c r="AM71" s="70"/>
      <c r="AN71" s="39"/>
      <c r="AO71" s="70"/>
      <c r="AP71" s="70"/>
      <c r="AQ71" s="70"/>
      <c r="AR71" s="70"/>
      <c r="AS71" s="39"/>
      <c r="AT71" s="70"/>
      <c r="AU71" s="70"/>
      <c r="AV71" s="70"/>
      <c r="AW71" s="70"/>
      <c r="AX71" s="39"/>
      <c r="AY71" s="70"/>
      <c r="AZ71" s="70"/>
      <c r="BA71" s="70"/>
      <c r="BB71" s="133">
        <f>BB72+BB76+BB77</f>
        <v>42</v>
      </c>
      <c r="BC71" s="193">
        <f>BC72+BC73+BC74+BC75</f>
        <v>84</v>
      </c>
      <c r="BD71" s="152"/>
      <c r="BE71" s="152"/>
    </row>
    <row r="72" spans="1:55" ht="21.75" customHeight="1">
      <c r="A72" s="166"/>
      <c r="B72" s="240" t="s">
        <v>213</v>
      </c>
      <c r="C72" s="211"/>
      <c r="D72" s="26"/>
      <c r="E72" s="26"/>
      <c r="F72" s="26">
        <v>1</v>
      </c>
      <c r="G72" s="31">
        <v>81</v>
      </c>
      <c r="H72" s="26">
        <v>27</v>
      </c>
      <c r="I72" s="31">
        <v>54</v>
      </c>
      <c r="J72" s="32">
        <v>6</v>
      </c>
      <c r="K72" s="32"/>
      <c r="L72" s="32">
        <v>48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26"/>
      <c r="Y72" s="31"/>
      <c r="Z72" s="26"/>
      <c r="AA72" s="26"/>
      <c r="AB72" s="26"/>
      <c r="AC72" s="26"/>
      <c r="AD72" s="31"/>
      <c r="AE72" s="26"/>
      <c r="AF72" s="26"/>
      <c r="AG72" s="26"/>
      <c r="AH72" s="26">
        <v>27</v>
      </c>
      <c r="AI72" s="31">
        <v>54</v>
      </c>
      <c r="AJ72" s="15">
        <v>6</v>
      </c>
      <c r="AK72" s="26"/>
      <c r="AL72" s="15">
        <v>48</v>
      </c>
      <c r="AM72" s="56"/>
      <c r="AN72" s="31"/>
      <c r="AO72" s="26"/>
      <c r="AP72" s="26"/>
      <c r="AQ72" s="26"/>
      <c r="AR72" s="26"/>
      <c r="AS72" s="31"/>
      <c r="AT72" s="26"/>
      <c r="AU72" s="26"/>
      <c r="AV72" s="26"/>
      <c r="AW72" s="26"/>
      <c r="AX72" s="31"/>
      <c r="AY72" s="26"/>
      <c r="AZ72" s="26"/>
      <c r="BA72" s="26"/>
      <c r="BB72" s="46">
        <v>14</v>
      </c>
      <c r="BC72" s="183">
        <v>40</v>
      </c>
    </row>
    <row r="73" spans="1:55" ht="18" customHeight="1">
      <c r="A73" s="166"/>
      <c r="B73" s="240" t="s">
        <v>171</v>
      </c>
      <c r="C73" s="211"/>
      <c r="D73" s="26"/>
      <c r="E73" s="26"/>
      <c r="F73" s="26">
        <v>1</v>
      </c>
      <c r="G73" s="31">
        <v>24</v>
      </c>
      <c r="H73" s="26">
        <v>8</v>
      </c>
      <c r="I73" s="31">
        <v>16</v>
      </c>
      <c r="J73" s="32">
        <v>4</v>
      </c>
      <c r="K73" s="32"/>
      <c r="L73" s="32">
        <v>12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26"/>
      <c r="Y73" s="31"/>
      <c r="Z73" s="26"/>
      <c r="AA73" s="26"/>
      <c r="AB73" s="26"/>
      <c r="AC73" s="26"/>
      <c r="AD73" s="31"/>
      <c r="AE73" s="26"/>
      <c r="AF73" s="26"/>
      <c r="AG73" s="26"/>
      <c r="AH73" s="26">
        <v>8</v>
      </c>
      <c r="AI73" s="31">
        <v>16</v>
      </c>
      <c r="AJ73" s="15">
        <v>4</v>
      </c>
      <c r="AK73" s="26"/>
      <c r="AL73" s="15">
        <v>12</v>
      </c>
      <c r="AM73" s="56"/>
      <c r="AN73" s="31"/>
      <c r="AO73" s="26"/>
      <c r="AP73" s="26"/>
      <c r="AQ73" s="26"/>
      <c r="AR73" s="26"/>
      <c r="AS73" s="31"/>
      <c r="AT73" s="26"/>
      <c r="AU73" s="26"/>
      <c r="AV73" s="26"/>
      <c r="AW73" s="26"/>
      <c r="AX73" s="31"/>
      <c r="AY73" s="26"/>
      <c r="AZ73" s="26"/>
      <c r="BA73" s="26"/>
      <c r="BB73" s="46"/>
      <c r="BC73" s="183">
        <v>16</v>
      </c>
    </row>
    <row r="74" spans="1:55" ht="21.75" customHeight="1">
      <c r="A74" s="166"/>
      <c r="B74" s="240" t="s">
        <v>214</v>
      </c>
      <c r="C74" s="211"/>
      <c r="D74" s="26"/>
      <c r="E74" s="26"/>
      <c r="F74" s="26">
        <v>1</v>
      </c>
      <c r="G74" s="31">
        <v>21</v>
      </c>
      <c r="H74" s="26">
        <v>7</v>
      </c>
      <c r="I74" s="31">
        <v>14</v>
      </c>
      <c r="J74" s="32">
        <v>2</v>
      </c>
      <c r="K74" s="32"/>
      <c r="L74" s="32">
        <v>12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26"/>
      <c r="Y74" s="31"/>
      <c r="Z74" s="26"/>
      <c r="AA74" s="26"/>
      <c r="AB74" s="26"/>
      <c r="AC74" s="26"/>
      <c r="AD74" s="31"/>
      <c r="AE74" s="26"/>
      <c r="AF74" s="26"/>
      <c r="AG74" s="26"/>
      <c r="AH74" s="26">
        <v>7</v>
      </c>
      <c r="AI74" s="31">
        <v>14</v>
      </c>
      <c r="AJ74" s="15">
        <v>2</v>
      </c>
      <c r="AK74" s="26"/>
      <c r="AL74" s="15">
        <v>12</v>
      </c>
      <c r="AM74" s="56"/>
      <c r="AN74" s="31"/>
      <c r="AO74" s="26"/>
      <c r="AP74" s="26"/>
      <c r="AQ74" s="26"/>
      <c r="AR74" s="26"/>
      <c r="AS74" s="31"/>
      <c r="AT74" s="26"/>
      <c r="AU74" s="26"/>
      <c r="AV74" s="26"/>
      <c r="AW74" s="26"/>
      <c r="AX74" s="31"/>
      <c r="AY74" s="26"/>
      <c r="AZ74" s="26"/>
      <c r="BA74" s="26"/>
      <c r="BB74" s="46"/>
      <c r="BC74" s="183">
        <v>14</v>
      </c>
    </row>
    <row r="75" spans="1:55" ht="20.25" customHeight="1">
      <c r="A75" s="166"/>
      <c r="B75" s="240" t="s">
        <v>174</v>
      </c>
      <c r="C75" s="211"/>
      <c r="D75" s="26"/>
      <c r="E75" s="26"/>
      <c r="F75" s="26">
        <v>1</v>
      </c>
      <c r="G75" s="31">
        <v>21</v>
      </c>
      <c r="H75" s="26">
        <v>7</v>
      </c>
      <c r="I75" s="31">
        <v>14</v>
      </c>
      <c r="J75" s="32">
        <v>2</v>
      </c>
      <c r="K75" s="32"/>
      <c r="L75" s="32">
        <v>12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26"/>
      <c r="Y75" s="31"/>
      <c r="Z75" s="26"/>
      <c r="AA75" s="26"/>
      <c r="AB75" s="26"/>
      <c r="AC75" s="26"/>
      <c r="AD75" s="31"/>
      <c r="AE75" s="26"/>
      <c r="AF75" s="26"/>
      <c r="AG75" s="26"/>
      <c r="AH75" s="26">
        <v>7</v>
      </c>
      <c r="AI75" s="31">
        <v>14</v>
      </c>
      <c r="AJ75" s="15">
        <v>2</v>
      </c>
      <c r="AK75" s="26"/>
      <c r="AL75" s="15">
        <v>12</v>
      </c>
      <c r="AM75" s="56"/>
      <c r="AN75" s="31"/>
      <c r="AO75" s="26"/>
      <c r="AP75" s="26"/>
      <c r="AQ75" s="26"/>
      <c r="AR75" s="26"/>
      <c r="AS75" s="31"/>
      <c r="AT75" s="26"/>
      <c r="AU75" s="26"/>
      <c r="AV75" s="26"/>
      <c r="AW75" s="26"/>
      <c r="AX75" s="31"/>
      <c r="AY75" s="26"/>
      <c r="AZ75" s="26"/>
      <c r="BA75" s="26"/>
      <c r="BB75" s="46"/>
      <c r="BC75" s="183">
        <v>14</v>
      </c>
    </row>
    <row r="76" spans="1:55" ht="21" customHeight="1">
      <c r="A76" s="166"/>
      <c r="B76" s="240" t="s">
        <v>173</v>
      </c>
      <c r="C76" s="211"/>
      <c r="D76" s="26"/>
      <c r="E76" s="26"/>
      <c r="F76" s="26">
        <v>1</v>
      </c>
      <c r="G76" s="31">
        <v>21</v>
      </c>
      <c r="H76" s="26">
        <v>7</v>
      </c>
      <c r="I76" s="31">
        <v>14</v>
      </c>
      <c r="J76" s="32">
        <v>2</v>
      </c>
      <c r="K76" s="32"/>
      <c r="L76" s="32">
        <v>12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26"/>
      <c r="Y76" s="31"/>
      <c r="Z76" s="26"/>
      <c r="AA76" s="26"/>
      <c r="AB76" s="26"/>
      <c r="AC76" s="26"/>
      <c r="AD76" s="31"/>
      <c r="AE76" s="26"/>
      <c r="AF76" s="26"/>
      <c r="AG76" s="26"/>
      <c r="AH76" s="26">
        <v>7</v>
      </c>
      <c r="AI76" s="31">
        <v>14</v>
      </c>
      <c r="AJ76" s="15">
        <v>2</v>
      </c>
      <c r="AK76" s="26"/>
      <c r="AL76" s="15">
        <v>12</v>
      </c>
      <c r="AM76" s="56"/>
      <c r="AN76" s="31"/>
      <c r="AO76" s="26"/>
      <c r="AP76" s="26"/>
      <c r="AQ76" s="26"/>
      <c r="AR76" s="26"/>
      <c r="AS76" s="31"/>
      <c r="AT76" s="26"/>
      <c r="AU76" s="26"/>
      <c r="AV76" s="26"/>
      <c r="AW76" s="26"/>
      <c r="AX76" s="31"/>
      <c r="AY76" s="26"/>
      <c r="AZ76" s="26"/>
      <c r="BA76" s="26"/>
      <c r="BB76" s="46">
        <v>14</v>
      </c>
      <c r="BC76" s="183"/>
    </row>
    <row r="77" spans="1:55" ht="21" customHeight="1">
      <c r="A77" s="166"/>
      <c r="B77" s="240" t="s">
        <v>172</v>
      </c>
      <c r="C77" s="211"/>
      <c r="D77" s="26"/>
      <c r="E77" s="26"/>
      <c r="F77" s="26">
        <v>1</v>
      </c>
      <c r="G77" s="31">
        <v>21</v>
      </c>
      <c r="H77" s="26">
        <v>7</v>
      </c>
      <c r="I77" s="31">
        <v>14</v>
      </c>
      <c r="J77" s="32">
        <v>2</v>
      </c>
      <c r="K77" s="32"/>
      <c r="L77" s="32">
        <v>12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26"/>
      <c r="Y77" s="31"/>
      <c r="Z77" s="26"/>
      <c r="AA77" s="26"/>
      <c r="AB77" s="26"/>
      <c r="AC77" s="26"/>
      <c r="AD77" s="31"/>
      <c r="AE77" s="26"/>
      <c r="AF77" s="26"/>
      <c r="AG77" s="26"/>
      <c r="AH77" s="26">
        <v>7</v>
      </c>
      <c r="AI77" s="31">
        <v>14</v>
      </c>
      <c r="AJ77" s="15">
        <v>2</v>
      </c>
      <c r="AK77" s="26"/>
      <c r="AL77" s="15">
        <v>12</v>
      </c>
      <c r="AM77" s="56"/>
      <c r="AN77" s="31"/>
      <c r="AO77" s="26"/>
      <c r="AP77" s="26"/>
      <c r="AQ77" s="26"/>
      <c r="AR77" s="26"/>
      <c r="AS77" s="31"/>
      <c r="AT77" s="26"/>
      <c r="AU77" s="26"/>
      <c r="AV77" s="26"/>
      <c r="AW77" s="26"/>
      <c r="AX77" s="31"/>
      <c r="AY77" s="26"/>
      <c r="AZ77" s="26"/>
      <c r="BA77" s="26"/>
      <c r="BB77" s="46">
        <v>14</v>
      </c>
      <c r="BC77" s="183"/>
    </row>
    <row r="78" spans="1:57" s="71" customFormat="1" ht="18.75" customHeight="1">
      <c r="A78" s="174" t="s">
        <v>50</v>
      </c>
      <c r="B78" s="239" t="s">
        <v>215</v>
      </c>
      <c r="C78" s="218">
        <v>1</v>
      </c>
      <c r="D78" s="70"/>
      <c r="E78" s="70"/>
      <c r="F78" s="134"/>
      <c r="G78" s="39">
        <v>105</v>
      </c>
      <c r="H78" s="70">
        <v>35</v>
      </c>
      <c r="I78" s="39">
        <v>70</v>
      </c>
      <c r="J78" s="39">
        <v>10</v>
      </c>
      <c r="K78" s="39"/>
      <c r="L78" s="39">
        <v>60</v>
      </c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70"/>
      <c r="Y78" s="39"/>
      <c r="Z78" s="70"/>
      <c r="AA78" s="70"/>
      <c r="AB78" s="70"/>
      <c r="AC78" s="70"/>
      <c r="AD78" s="39"/>
      <c r="AE78" s="70"/>
      <c r="AF78" s="70"/>
      <c r="AG78" s="70"/>
      <c r="AH78" s="70">
        <v>35</v>
      </c>
      <c r="AI78" s="39">
        <v>70</v>
      </c>
      <c r="AJ78" s="132">
        <v>10</v>
      </c>
      <c r="AK78" s="70"/>
      <c r="AL78" s="132">
        <v>60</v>
      </c>
      <c r="AM78" s="70"/>
      <c r="AN78" s="39"/>
      <c r="AO78" s="70"/>
      <c r="AP78" s="70"/>
      <c r="AQ78" s="70"/>
      <c r="AR78" s="70"/>
      <c r="AS78" s="39"/>
      <c r="AT78" s="70"/>
      <c r="AU78" s="70"/>
      <c r="AV78" s="70"/>
      <c r="AW78" s="70"/>
      <c r="AX78" s="39"/>
      <c r="AY78" s="70"/>
      <c r="AZ78" s="70"/>
      <c r="BA78" s="70"/>
      <c r="BB78" s="133">
        <v>30</v>
      </c>
      <c r="BC78" s="193">
        <v>40</v>
      </c>
      <c r="BD78" s="152"/>
      <c r="BE78" s="152"/>
    </row>
    <row r="79" spans="1:57" s="71" customFormat="1" ht="21" customHeight="1">
      <c r="A79" s="174" t="s">
        <v>175</v>
      </c>
      <c r="B79" s="239" t="s">
        <v>216</v>
      </c>
      <c r="C79" s="218">
        <v>1</v>
      </c>
      <c r="D79" s="70"/>
      <c r="E79" s="70"/>
      <c r="F79" s="134"/>
      <c r="G79" s="39">
        <v>123</v>
      </c>
      <c r="H79" s="70">
        <v>41</v>
      </c>
      <c r="I79" s="39">
        <v>82</v>
      </c>
      <c r="J79" s="39">
        <v>10</v>
      </c>
      <c r="K79" s="39"/>
      <c r="L79" s="39">
        <v>72</v>
      </c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70"/>
      <c r="Y79" s="39"/>
      <c r="Z79" s="70"/>
      <c r="AA79" s="70"/>
      <c r="AB79" s="70"/>
      <c r="AC79" s="70"/>
      <c r="AD79" s="39"/>
      <c r="AE79" s="70"/>
      <c r="AF79" s="70"/>
      <c r="AG79" s="70"/>
      <c r="AH79" s="70">
        <v>41</v>
      </c>
      <c r="AI79" s="39">
        <v>82</v>
      </c>
      <c r="AJ79" s="132">
        <v>10</v>
      </c>
      <c r="AK79" s="70"/>
      <c r="AL79" s="132">
        <v>72</v>
      </c>
      <c r="AM79" s="70"/>
      <c r="AN79" s="39"/>
      <c r="AO79" s="70"/>
      <c r="AP79" s="70"/>
      <c r="AQ79" s="70"/>
      <c r="AR79" s="70"/>
      <c r="AS79" s="39"/>
      <c r="AT79" s="70"/>
      <c r="AU79" s="70"/>
      <c r="AV79" s="70"/>
      <c r="AW79" s="70"/>
      <c r="AX79" s="39"/>
      <c r="AY79" s="70"/>
      <c r="AZ79" s="70"/>
      <c r="BA79" s="70"/>
      <c r="BB79" s="133">
        <v>42</v>
      </c>
      <c r="BC79" s="193">
        <v>40</v>
      </c>
      <c r="BD79" s="152"/>
      <c r="BE79" s="152"/>
    </row>
    <row r="80" spans="1:57" s="76" customFormat="1" ht="9.75" customHeight="1">
      <c r="A80" s="175" t="s">
        <v>217</v>
      </c>
      <c r="B80" s="241" t="s">
        <v>24</v>
      </c>
      <c r="C80" s="215"/>
      <c r="D80" s="62"/>
      <c r="E80" s="62"/>
      <c r="F80" s="73"/>
      <c r="G80" s="63"/>
      <c r="H80" s="62"/>
      <c r="I80" s="63"/>
      <c r="J80" s="64"/>
      <c r="K80" s="64"/>
      <c r="L80" s="64"/>
      <c r="M80" s="64">
        <v>30</v>
      </c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2"/>
      <c r="Y80" s="63"/>
      <c r="Z80" s="62"/>
      <c r="AA80" s="62"/>
      <c r="AB80" s="62"/>
      <c r="AC80" s="62"/>
      <c r="AD80" s="63"/>
      <c r="AE80" s="62"/>
      <c r="AF80" s="62"/>
      <c r="AG80" s="62"/>
      <c r="AH80" s="62"/>
      <c r="AI80" s="63"/>
      <c r="AJ80" s="65"/>
      <c r="AK80" s="62"/>
      <c r="AL80" s="65"/>
      <c r="AM80" s="62"/>
      <c r="AN80" s="63"/>
      <c r="AO80" s="62"/>
      <c r="AP80" s="62"/>
      <c r="AQ80" s="62"/>
      <c r="AR80" s="62"/>
      <c r="AS80" s="63"/>
      <c r="AT80" s="62"/>
      <c r="AU80" s="62"/>
      <c r="AV80" s="62"/>
      <c r="AW80" s="62"/>
      <c r="AX80" s="63"/>
      <c r="AY80" s="62"/>
      <c r="AZ80" s="62"/>
      <c r="BA80" s="62"/>
      <c r="BB80" s="75"/>
      <c r="BC80" s="186"/>
      <c r="BD80" s="58"/>
      <c r="BE80" s="58"/>
    </row>
    <row r="81" spans="1:57" s="76" customFormat="1" ht="19.5" customHeight="1">
      <c r="A81" s="167" t="s">
        <v>229</v>
      </c>
      <c r="B81" s="230" t="s">
        <v>221</v>
      </c>
      <c r="C81" s="215"/>
      <c r="D81" s="62">
        <v>1</v>
      </c>
      <c r="E81" s="62"/>
      <c r="F81" s="73"/>
      <c r="G81" s="63"/>
      <c r="H81" s="92" t="s">
        <v>218</v>
      </c>
      <c r="I81" s="63">
        <v>72</v>
      </c>
      <c r="J81" s="61" t="s">
        <v>79</v>
      </c>
      <c r="K81" s="64">
        <v>2</v>
      </c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2"/>
      <c r="Y81" s="63"/>
      <c r="Z81" s="62"/>
      <c r="AA81" s="62"/>
      <c r="AB81" s="62"/>
      <c r="AC81" s="62"/>
      <c r="AD81" s="63"/>
      <c r="AE81" s="62"/>
      <c r="AF81" s="62"/>
      <c r="AG81" s="62"/>
      <c r="AH81" s="74"/>
      <c r="AI81" s="74"/>
      <c r="AJ81" s="74"/>
      <c r="AK81" s="74"/>
      <c r="AL81" s="65"/>
      <c r="AM81" s="92" t="s">
        <v>218</v>
      </c>
      <c r="AN81" s="61">
        <v>72</v>
      </c>
      <c r="AO81" s="64" t="s">
        <v>79</v>
      </c>
      <c r="AP81" s="92">
        <v>2</v>
      </c>
      <c r="AQ81" s="62"/>
      <c r="AR81" s="62"/>
      <c r="AS81" s="63"/>
      <c r="AT81" s="62"/>
      <c r="AU81" s="62"/>
      <c r="AV81" s="62"/>
      <c r="AW81" s="62"/>
      <c r="AX81" s="63"/>
      <c r="AY81" s="62"/>
      <c r="AZ81" s="62"/>
      <c r="BA81" s="62"/>
      <c r="BB81" s="75"/>
      <c r="BC81" s="186"/>
      <c r="BD81" s="58"/>
      <c r="BE81" s="58"/>
    </row>
    <row r="82" spans="1:57" s="76" customFormat="1" ht="19.5" customHeight="1">
      <c r="A82" s="167" t="s">
        <v>229</v>
      </c>
      <c r="B82" s="230" t="s">
        <v>230</v>
      </c>
      <c r="C82" s="215"/>
      <c r="D82" s="62"/>
      <c r="E82" s="62"/>
      <c r="F82" s="73"/>
      <c r="G82" s="63"/>
      <c r="H82" s="92" t="s">
        <v>218</v>
      </c>
      <c r="I82" s="63">
        <v>36</v>
      </c>
      <c r="J82" s="61" t="s">
        <v>79</v>
      </c>
      <c r="K82" s="64">
        <v>1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2"/>
      <c r="Y82" s="63"/>
      <c r="Z82" s="62"/>
      <c r="AA82" s="62"/>
      <c r="AB82" s="62"/>
      <c r="AC82" s="62"/>
      <c r="AD82" s="63"/>
      <c r="AE82" s="62"/>
      <c r="AF82" s="62"/>
      <c r="AG82" s="62"/>
      <c r="AH82" s="62"/>
      <c r="AI82" s="63"/>
      <c r="AJ82" s="65"/>
      <c r="AK82" s="62"/>
      <c r="AL82" s="65"/>
      <c r="AM82" s="92" t="s">
        <v>218</v>
      </c>
      <c r="AN82" s="61">
        <v>36</v>
      </c>
      <c r="AO82" s="61" t="s">
        <v>79</v>
      </c>
      <c r="AP82" s="64">
        <v>1</v>
      </c>
      <c r="AQ82" s="62"/>
      <c r="AR82" s="62"/>
      <c r="AS82" s="63"/>
      <c r="AT82" s="62"/>
      <c r="AU82" s="62"/>
      <c r="AV82" s="62"/>
      <c r="AW82" s="62"/>
      <c r="AX82" s="63"/>
      <c r="AY82" s="62"/>
      <c r="AZ82" s="62"/>
      <c r="BA82" s="62"/>
      <c r="BB82" s="75"/>
      <c r="BC82" s="186"/>
      <c r="BD82" s="58"/>
      <c r="BE82" s="58"/>
    </row>
    <row r="83" spans="1:57" s="76" customFormat="1" ht="18.75" customHeight="1">
      <c r="A83" s="167" t="s">
        <v>229</v>
      </c>
      <c r="B83" s="230" t="s">
        <v>231</v>
      </c>
      <c r="C83" s="215"/>
      <c r="D83" s="62"/>
      <c r="E83" s="62"/>
      <c r="F83" s="73"/>
      <c r="G83" s="63"/>
      <c r="H83" s="92" t="s">
        <v>218</v>
      </c>
      <c r="I83" s="63">
        <v>36</v>
      </c>
      <c r="J83" s="61" t="s">
        <v>79</v>
      </c>
      <c r="K83" s="64">
        <v>1</v>
      </c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2"/>
      <c r="Y83" s="63"/>
      <c r="Z83" s="62"/>
      <c r="AA83" s="62"/>
      <c r="AB83" s="62"/>
      <c r="AC83" s="62"/>
      <c r="AD83" s="63"/>
      <c r="AE83" s="62"/>
      <c r="AF83" s="62"/>
      <c r="AG83" s="62"/>
      <c r="AH83" s="62"/>
      <c r="AI83" s="63"/>
      <c r="AJ83" s="65"/>
      <c r="AK83" s="62"/>
      <c r="AL83" s="65"/>
      <c r="AM83" s="92" t="s">
        <v>218</v>
      </c>
      <c r="AN83" s="61">
        <v>36</v>
      </c>
      <c r="AO83" s="61" t="s">
        <v>79</v>
      </c>
      <c r="AP83" s="64">
        <v>1</v>
      </c>
      <c r="AQ83" s="62"/>
      <c r="AR83" s="62"/>
      <c r="AS83" s="63"/>
      <c r="AT83" s="62"/>
      <c r="AU83" s="62"/>
      <c r="AV83" s="62"/>
      <c r="AW83" s="62"/>
      <c r="AX83" s="63"/>
      <c r="AY83" s="62"/>
      <c r="AZ83" s="62"/>
      <c r="BA83" s="62"/>
      <c r="BB83" s="75"/>
      <c r="BC83" s="186"/>
      <c r="BD83" s="58"/>
      <c r="BE83" s="58"/>
    </row>
    <row r="84" spans="1:57" s="76" customFormat="1" ht="21" customHeight="1">
      <c r="A84" s="167" t="s">
        <v>51</v>
      </c>
      <c r="B84" s="230" t="s">
        <v>170</v>
      </c>
      <c r="C84" s="215"/>
      <c r="D84" s="62"/>
      <c r="E84" s="62"/>
      <c r="F84" s="73"/>
      <c r="G84" s="63"/>
      <c r="H84" s="92" t="s">
        <v>218</v>
      </c>
      <c r="I84" s="63">
        <v>72</v>
      </c>
      <c r="J84" s="61" t="s">
        <v>79</v>
      </c>
      <c r="K84" s="64">
        <v>2</v>
      </c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2"/>
      <c r="Y84" s="63"/>
      <c r="Z84" s="62"/>
      <c r="AA84" s="62"/>
      <c r="AB84" s="62"/>
      <c r="AC84" s="62"/>
      <c r="AD84" s="63"/>
      <c r="AE84" s="62"/>
      <c r="AF84" s="62"/>
      <c r="AG84" s="62"/>
      <c r="AH84" s="92" t="s">
        <v>218</v>
      </c>
      <c r="AI84" s="61">
        <v>72</v>
      </c>
      <c r="AJ84" s="64" t="s">
        <v>79</v>
      </c>
      <c r="AK84" s="92">
        <v>2</v>
      </c>
      <c r="AL84" s="65"/>
      <c r="AM84" s="62"/>
      <c r="AN84" s="63"/>
      <c r="AO84" s="62"/>
      <c r="AP84" s="62"/>
      <c r="AQ84" s="62"/>
      <c r="AR84" s="62"/>
      <c r="AS84" s="63"/>
      <c r="AT84" s="62"/>
      <c r="AU84" s="62"/>
      <c r="AV84" s="62"/>
      <c r="AW84" s="62"/>
      <c r="AX84" s="63"/>
      <c r="AY84" s="62"/>
      <c r="AZ84" s="62"/>
      <c r="BA84" s="62"/>
      <c r="BB84" s="75"/>
      <c r="BC84" s="186"/>
      <c r="BD84" s="58"/>
      <c r="BE84" s="58"/>
    </row>
    <row r="85" spans="1:57" s="76" customFormat="1" ht="23.25" customHeight="1">
      <c r="A85" s="167" t="s">
        <v>52</v>
      </c>
      <c r="B85" s="230" t="s">
        <v>215</v>
      </c>
      <c r="C85" s="215"/>
      <c r="D85" s="62"/>
      <c r="E85" s="62"/>
      <c r="F85" s="73"/>
      <c r="G85" s="63"/>
      <c r="H85" s="92" t="s">
        <v>218</v>
      </c>
      <c r="I85" s="63">
        <v>72</v>
      </c>
      <c r="J85" s="61" t="s">
        <v>79</v>
      </c>
      <c r="K85" s="64">
        <v>2</v>
      </c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2"/>
      <c r="Y85" s="63"/>
      <c r="Z85" s="62"/>
      <c r="AA85" s="62"/>
      <c r="AB85" s="62"/>
      <c r="AC85" s="62"/>
      <c r="AD85" s="63"/>
      <c r="AE85" s="62"/>
      <c r="AF85" s="62"/>
      <c r="AG85" s="62"/>
      <c r="AH85" s="92" t="s">
        <v>218</v>
      </c>
      <c r="AI85" s="61">
        <v>72</v>
      </c>
      <c r="AJ85" s="64" t="s">
        <v>79</v>
      </c>
      <c r="AK85" s="92">
        <v>2</v>
      </c>
      <c r="AL85" s="65"/>
      <c r="AM85" s="74"/>
      <c r="AN85" s="74"/>
      <c r="AO85" s="74"/>
      <c r="AP85" s="74"/>
      <c r="AQ85" s="62"/>
      <c r="AR85" s="62"/>
      <c r="AS85" s="63"/>
      <c r="AT85" s="62"/>
      <c r="AU85" s="62"/>
      <c r="AV85" s="62"/>
      <c r="AW85" s="62"/>
      <c r="AX85" s="63"/>
      <c r="AY85" s="62"/>
      <c r="AZ85" s="62"/>
      <c r="BA85" s="62"/>
      <c r="BB85" s="75"/>
      <c r="BC85" s="186"/>
      <c r="BD85" s="58"/>
      <c r="BE85" s="58"/>
    </row>
    <row r="86" spans="1:57" s="76" customFormat="1" ht="10.5" customHeight="1">
      <c r="A86" s="167" t="s">
        <v>53</v>
      </c>
      <c r="B86" s="230" t="s">
        <v>216</v>
      </c>
      <c r="C86" s="215"/>
      <c r="D86" s="62"/>
      <c r="E86" s="62"/>
      <c r="F86" s="73"/>
      <c r="G86" s="63"/>
      <c r="H86" s="92" t="s">
        <v>218</v>
      </c>
      <c r="I86" s="63">
        <v>72</v>
      </c>
      <c r="J86" s="61" t="s">
        <v>79</v>
      </c>
      <c r="K86" s="64">
        <v>2</v>
      </c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2"/>
      <c r="Y86" s="63"/>
      <c r="Z86" s="62"/>
      <c r="AA86" s="62"/>
      <c r="AB86" s="62"/>
      <c r="AC86" s="62"/>
      <c r="AD86" s="63"/>
      <c r="AE86" s="62"/>
      <c r="AF86" s="62"/>
      <c r="AG86" s="62"/>
      <c r="AH86" s="92" t="s">
        <v>218</v>
      </c>
      <c r="AI86" s="61">
        <v>72</v>
      </c>
      <c r="AJ86" s="64" t="s">
        <v>79</v>
      </c>
      <c r="AK86" s="92">
        <v>2</v>
      </c>
      <c r="AL86" s="65"/>
      <c r="AM86" s="62"/>
      <c r="AN86" s="63"/>
      <c r="AO86" s="62"/>
      <c r="AP86" s="62"/>
      <c r="AQ86" s="62"/>
      <c r="AR86" s="62"/>
      <c r="AS86" s="63"/>
      <c r="AT86" s="62"/>
      <c r="AU86" s="62"/>
      <c r="AV86" s="62"/>
      <c r="AW86" s="62"/>
      <c r="AX86" s="63"/>
      <c r="AY86" s="62"/>
      <c r="AZ86" s="62"/>
      <c r="BA86" s="62"/>
      <c r="BB86" s="75"/>
      <c r="BC86" s="186"/>
      <c r="BD86" s="58"/>
      <c r="BE86" s="58"/>
    </row>
    <row r="87" spans="1:57" s="107" customFormat="1" ht="10.5" customHeight="1">
      <c r="A87" s="176" t="s">
        <v>232</v>
      </c>
      <c r="B87" s="242" t="s">
        <v>22</v>
      </c>
      <c r="C87" s="215">
        <v>1</v>
      </c>
      <c r="D87" s="62"/>
      <c r="E87" s="62"/>
      <c r="F87" s="73"/>
      <c r="G87" s="63"/>
      <c r="H87" s="62"/>
      <c r="I87" s="63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2"/>
      <c r="Y87" s="63"/>
      <c r="Z87" s="62"/>
      <c r="AA87" s="62"/>
      <c r="AB87" s="62"/>
      <c r="AC87" s="62"/>
      <c r="AD87" s="63"/>
      <c r="AE87" s="62"/>
      <c r="AF87" s="62"/>
      <c r="AG87" s="62"/>
      <c r="AH87" s="62"/>
      <c r="AI87" s="63"/>
      <c r="AJ87" s="65"/>
      <c r="AK87" s="62"/>
      <c r="AL87" s="65"/>
      <c r="AM87" s="62"/>
      <c r="AN87" s="63"/>
      <c r="AO87" s="62"/>
      <c r="AP87" s="62"/>
      <c r="AQ87" s="62"/>
      <c r="AR87" s="62"/>
      <c r="AS87" s="63"/>
      <c r="AT87" s="62"/>
      <c r="AU87" s="62"/>
      <c r="AV87" s="62"/>
      <c r="AW87" s="62"/>
      <c r="AX87" s="63"/>
      <c r="AY87" s="62"/>
      <c r="AZ87" s="62"/>
      <c r="BA87" s="62"/>
      <c r="BB87" s="75"/>
      <c r="BC87" s="186"/>
      <c r="BD87" s="72"/>
      <c r="BE87" s="72"/>
    </row>
    <row r="88" spans="1:57" s="112" customFormat="1" ht="23.25" customHeight="1">
      <c r="A88" s="165" t="s">
        <v>25</v>
      </c>
      <c r="B88" s="228" t="s">
        <v>180</v>
      </c>
      <c r="C88" s="212">
        <v>2</v>
      </c>
      <c r="D88" s="150">
        <v>1</v>
      </c>
      <c r="E88" s="150"/>
      <c r="F88" s="150">
        <v>8</v>
      </c>
      <c r="G88" s="86">
        <f>G90+G91+G92+G93+G94+G95+G96+G97</f>
        <v>492</v>
      </c>
      <c r="H88" s="150">
        <f>H90+H91+H92+H93+H94+H95+H96+H97</f>
        <v>164</v>
      </c>
      <c r="I88" s="86">
        <f>I90+I91+I92+I93+I94+I95+I96+I97</f>
        <v>328</v>
      </c>
      <c r="J88" s="86">
        <f>J90+J91+J92+J93+J94+J95+J96+J97</f>
        <v>34</v>
      </c>
      <c r="K88" s="86"/>
      <c r="L88" s="86">
        <f>L90+L91+L92+L93+L94+L95+L96+L97</f>
        <v>294</v>
      </c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150"/>
      <c r="Y88" s="86"/>
      <c r="Z88" s="150"/>
      <c r="AA88" s="150"/>
      <c r="AB88" s="150"/>
      <c r="AC88" s="150"/>
      <c r="AD88" s="86"/>
      <c r="AE88" s="150"/>
      <c r="AF88" s="150"/>
      <c r="AG88" s="150"/>
      <c r="AH88" s="150"/>
      <c r="AI88" s="86"/>
      <c r="AJ88" s="111"/>
      <c r="AK88" s="150"/>
      <c r="AL88" s="111"/>
      <c r="AM88" s="150"/>
      <c r="AN88" s="86"/>
      <c r="AO88" s="150"/>
      <c r="AP88" s="150"/>
      <c r="AQ88" s="150"/>
      <c r="AR88" s="150">
        <f>AR89</f>
        <v>23</v>
      </c>
      <c r="AS88" s="314">
        <f aca="true" t="shared" si="3" ref="AS88:BA88">AS89</f>
        <v>46</v>
      </c>
      <c r="AT88" s="314">
        <f t="shared" si="3"/>
        <v>4</v>
      </c>
      <c r="AU88" s="314">
        <f t="shared" si="3"/>
        <v>0</v>
      </c>
      <c r="AV88" s="314">
        <f t="shared" si="3"/>
        <v>42</v>
      </c>
      <c r="AW88" s="314">
        <f t="shared" si="3"/>
        <v>141</v>
      </c>
      <c r="AX88" s="314">
        <f t="shared" si="3"/>
        <v>282</v>
      </c>
      <c r="AY88" s="314">
        <f t="shared" si="3"/>
        <v>30</v>
      </c>
      <c r="AZ88" s="314">
        <f t="shared" si="3"/>
        <v>0</v>
      </c>
      <c r="BA88" s="314">
        <f t="shared" si="3"/>
        <v>252</v>
      </c>
      <c r="BB88" s="135">
        <v>140</v>
      </c>
      <c r="BC88" s="181">
        <v>188</v>
      </c>
      <c r="BD88" s="153"/>
      <c r="BE88" s="153"/>
    </row>
    <row r="89" spans="1:57" s="71" customFormat="1" ht="21" customHeight="1">
      <c r="A89" s="174" t="s">
        <v>54</v>
      </c>
      <c r="B89" s="239" t="s">
        <v>181</v>
      </c>
      <c r="C89" s="218">
        <v>1</v>
      </c>
      <c r="D89" s="70"/>
      <c r="E89" s="70"/>
      <c r="F89" s="70">
        <v>8</v>
      </c>
      <c r="G89" s="39">
        <v>492</v>
      </c>
      <c r="H89" s="70">
        <v>164</v>
      </c>
      <c r="I89" s="39">
        <v>328</v>
      </c>
      <c r="J89" s="39">
        <v>34</v>
      </c>
      <c r="K89" s="39"/>
      <c r="L89" s="39">
        <v>294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70"/>
      <c r="Y89" s="39"/>
      <c r="Z89" s="70"/>
      <c r="AA89" s="70"/>
      <c r="AB89" s="70"/>
      <c r="AC89" s="70"/>
      <c r="AD89" s="39"/>
      <c r="AE89" s="70"/>
      <c r="AF89" s="70"/>
      <c r="AG89" s="70"/>
      <c r="AH89" s="70"/>
      <c r="AI89" s="39"/>
      <c r="AJ89" s="132"/>
      <c r="AK89" s="70"/>
      <c r="AL89" s="132"/>
      <c r="AM89" s="70"/>
      <c r="AN89" s="39"/>
      <c r="AO89" s="70"/>
      <c r="AP89" s="70"/>
      <c r="AQ89" s="70"/>
      <c r="AR89" s="70">
        <f>AR97</f>
        <v>23</v>
      </c>
      <c r="AS89" s="39">
        <f>AS97</f>
        <v>46</v>
      </c>
      <c r="AT89" s="70">
        <f>AT97</f>
        <v>4</v>
      </c>
      <c r="AU89" s="70"/>
      <c r="AV89" s="70">
        <f>AV97</f>
        <v>42</v>
      </c>
      <c r="AW89" s="70">
        <f>AW91+AW92+AW93+AW94+AW95+AW90+AW96</f>
        <v>141</v>
      </c>
      <c r="AX89" s="70">
        <f>AX91+AX92+AX93+AX94+AX95+AX90+AX96</f>
        <v>282</v>
      </c>
      <c r="AY89" s="70">
        <f>AY91+AY92+AY93+AY94+AY95+AY90+AY96</f>
        <v>30</v>
      </c>
      <c r="AZ89" s="70">
        <f>AZ91+AZ92+AZ93+AZ94+AZ95+AZ90+AZ96</f>
        <v>0</v>
      </c>
      <c r="BA89" s="70">
        <f>BA91+BA92+BA93+BA94+BA95+BA90+BA96</f>
        <v>252</v>
      </c>
      <c r="BB89" s="133">
        <f>BB90+BB91+BB92+BB93+BB94+BB95+BB96+BB97</f>
        <v>140</v>
      </c>
      <c r="BC89" s="193">
        <f>BC90+BC91+BC93+BC95+BC96+BC97</f>
        <v>188</v>
      </c>
      <c r="BD89" s="152"/>
      <c r="BE89" s="152"/>
    </row>
    <row r="90" spans="1:55" ht="19.5" customHeight="1">
      <c r="A90" s="166"/>
      <c r="B90" s="229" t="s">
        <v>182</v>
      </c>
      <c r="C90" s="211"/>
      <c r="D90" s="26"/>
      <c r="E90" s="26"/>
      <c r="F90" s="26">
        <v>1</v>
      </c>
      <c r="G90" s="31">
        <v>108</v>
      </c>
      <c r="H90" s="26">
        <v>36</v>
      </c>
      <c r="I90" s="31">
        <v>72</v>
      </c>
      <c r="J90" s="32">
        <v>6</v>
      </c>
      <c r="K90" s="32"/>
      <c r="L90" s="32">
        <v>66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26"/>
      <c r="Y90" s="31"/>
      <c r="Z90" s="26"/>
      <c r="AA90" s="26"/>
      <c r="AB90" s="26"/>
      <c r="AC90" s="26"/>
      <c r="AD90" s="31"/>
      <c r="AE90" s="26"/>
      <c r="AF90" s="26"/>
      <c r="AG90" s="26"/>
      <c r="AH90" s="26"/>
      <c r="AI90" s="31"/>
      <c r="AJ90" s="15"/>
      <c r="AK90" s="26"/>
      <c r="AL90" s="15"/>
      <c r="AM90" s="56"/>
      <c r="AN90" s="31"/>
      <c r="AO90" s="26"/>
      <c r="AP90" s="26"/>
      <c r="AQ90" s="26"/>
      <c r="AW90" s="26">
        <v>36</v>
      </c>
      <c r="AX90" s="31">
        <v>72</v>
      </c>
      <c r="AY90" s="26">
        <v>6</v>
      </c>
      <c r="AZ90" s="26"/>
      <c r="BA90" s="26">
        <v>66</v>
      </c>
      <c r="BB90" s="46">
        <v>24</v>
      </c>
      <c r="BC90" s="183">
        <v>48</v>
      </c>
    </row>
    <row r="91" spans="1:55" ht="18.75" customHeight="1">
      <c r="A91" s="166"/>
      <c r="B91" s="229" t="s">
        <v>183</v>
      </c>
      <c r="C91" s="211"/>
      <c r="D91" s="26"/>
      <c r="E91" s="26"/>
      <c r="F91" s="26">
        <v>1</v>
      </c>
      <c r="G91" s="31">
        <v>93</v>
      </c>
      <c r="H91" s="26">
        <v>31</v>
      </c>
      <c r="I91" s="31">
        <v>62</v>
      </c>
      <c r="J91" s="32">
        <v>8</v>
      </c>
      <c r="K91" s="32"/>
      <c r="L91" s="32">
        <v>54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26"/>
      <c r="Y91" s="31"/>
      <c r="Z91" s="26"/>
      <c r="AA91" s="26"/>
      <c r="AB91" s="26"/>
      <c r="AC91" s="26"/>
      <c r="AD91" s="31"/>
      <c r="AE91" s="26"/>
      <c r="AF91" s="26"/>
      <c r="AG91" s="26"/>
      <c r="AH91" s="26"/>
      <c r="AI91" s="31"/>
      <c r="AJ91" s="15"/>
      <c r="AK91" s="26"/>
      <c r="AL91" s="15"/>
      <c r="AM91" s="56"/>
      <c r="AN91" s="31"/>
      <c r="AO91" s="26"/>
      <c r="AP91" s="26"/>
      <c r="AQ91" s="26"/>
      <c r="AR91" s="26"/>
      <c r="AS91" s="31"/>
      <c r="AT91" s="26"/>
      <c r="AU91" s="26"/>
      <c r="AV91" s="26"/>
      <c r="AW91" s="26">
        <v>31</v>
      </c>
      <c r="AX91" s="31">
        <v>62</v>
      </c>
      <c r="AY91" s="26">
        <v>8</v>
      </c>
      <c r="AZ91" s="26"/>
      <c r="BA91" s="26">
        <v>54</v>
      </c>
      <c r="BB91" s="46">
        <v>14</v>
      </c>
      <c r="BC91" s="183">
        <v>48</v>
      </c>
    </row>
    <row r="92" spans="1:55" ht="14.25" customHeight="1">
      <c r="A92" s="166"/>
      <c r="B92" s="229" t="s">
        <v>184</v>
      </c>
      <c r="C92" s="211"/>
      <c r="D92" s="26"/>
      <c r="E92" s="26"/>
      <c r="F92" s="26">
        <v>1</v>
      </c>
      <c r="G92" s="31">
        <v>21</v>
      </c>
      <c r="H92" s="26">
        <v>7</v>
      </c>
      <c r="I92" s="31">
        <v>14</v>
      </c>
      <c r="J92" s="32">
        <v>2</v>
      </c>
      <c r="K92" s="32"/>
      <c r="L92" s="32">
        <v>12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26"/>
      <c r="Y92" s="31"/>
      <c r="Z92" s="26"/>
      <c r="AA92" s="26"/>
      <c r="AB92" s="26"/>
      <c r="AC92" s="26"/>
      <c r="AD92" s="31"/>
      <c r="AE92" s="26"/>
      <c r="AF92" s="26"/>
      <c r="AG92" s="26"/>
      <c r="AH92" s="26"/>
      <c r="AI92" s="31"/>
      <c r="AJ92" s="15"/>
      <c r="AK92" s="26"/>
      <c r="AL92" s="15"/>
      <c r="AM92" s="56"/>
      <c r="AN92" s="31"/>
      <c r="AO92" s="26"/>
      <c r="AP92" s="26"/>
      <c r="AQ92" s="26"/>
      <c r="AR92" s="26"/>
      <c r="AS92" s="31"/>
      <c r="AT92" s="26"/>
      <c r="AU92" s="26"/>
      <c r="AV92" s="26"/>
      <c r="AW92" s="26">
        <v>7</v>
      </c>
      <c r="AX92" s="31">
        <v>14</v>
      </c>
      <c r="AY92" s="26">
        <v>2</v>
      </c>
      <c r="AZ92" s="26"/>
      <c r="BA92" s="26">
        <v>12</v>
      </c>
      <c r="BB92" s="46">
        <v>14</v>
      </c>
      <c r="BC92" s="183"/>
    </row>
    <row r="93" spans="1:55" ht="18.75" customHeight="1">
      <c r="A93" s="166"/>
      <c r="B93" s="229" t="s">
        <v>185</v>
      </c>
      <c r="C93" s="211"/>
      <c r="D93" s="26"/>
      <c r="E93" s="26"/>
      <c r="F93" s="26">
        <v>1</v>
      </c>
      <c r="G93" s="31">
        <v>60</v>
      </c>
      <c r="H93" s="26">
        <v>20</v>
      </c>
      <c r="I93" s="31">
        <v>40</v>
      </c>
      <c r="J93" s="32">
        <v>4</v>
      </c>
      <c r="K93" s="32"/>
      <c r="L93" s="32">
        <v>36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26"/>
      <c r="Y93" s="31"/>
      <c r="Z93" s="26"/>
      <c r="AA93" s="26"/>
      <c r="AB93" s="26"/>
      <c r="AC93" s="26"/>
      <c r="AD93" s="31"/>
      <c r="AE93" s="26"/>
      <c r="AF93" s="26"/>
      <c r="AG93" s="26"/>
      <c r="AH93" s="26"/>
      <c r="AI93" s="31"/>
      <c r="AJ93" s="15"/>
      <c r="AK93" s="26"/>
      <c r="AL93" s="15"/>
      <c r="AM93" s="56"/>
      <c r="AN93" s="31"/>
      <c r="AO93" s="26"/>
      <c r="AP93" s="26"/>
      <c r="AQ93" s="26"/>
      <c r="AR93" s="26"/>
      <c r="AS93" s="31"/>
      <c r="AT93" s="26"/>
      <c r="AU93" s="26"/>
      <c r="AV93" s="26"/>
      <c r="AW93" s="26">
        <v>20</v>
      </c>
      <c r="AX93" s="31">
        <v>40</v>
      </c>
      <c r="AY93" s="26">
        <v>4</v>
      </c>
      <c r="AZ93" s="26"/>
      <c r="BA93" s="26">
        <v>36</v>
      </c>
      <c r="BB93" s="46">
        <v>10</v>
      </c>
      <c r="BC93" s="183">
        <v>30</v>
      </c>
    </row>
    <row r="94" spans="1:55" ht="21" customHeight="1">
      <c r="A94" s="166"/>
      <c r="B94" s="229" t="s">
        <v>186</v>
      </c>
      <c r="C94" s="211"/>
      <c r="D94" s="26"/>
      <c r="E94" s="26"/>
      <c r="F94" s="26">
        <v>1</v>
      </c>
      <c r="G94" s="31">
        <v>12</v>
      </c>
      <c r="H94" s="26">
        <v>4</v>
      </c>
      <c r="I94" s="31">
        <v>8</v>
      </c>
      <c r="J94" s="32">
        <v>2</v>
      </c>
      <c r="K94" s="32"/>
      <c r="L94" s="32">
        <v>6</v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26"/>
      <c r="Y94" s="31"/>
      <c r="Z94" s="26"/>
      <c r="AA94" s="26"/>
      <c r="AB94" s="26"/>
      <c r="AC94" s="26"/>
      <c r="AD94" s="31"/>
      <c r="AE94" s="26"/>
      <c r="AF94" s="26"/>
      <c r="AG94" s="26"/>
      <c r="AH94" s="26"/>
      <c r="AI94" s="31"/>
      <c r="AJ94" s="15"/>
      <c r="AK94" s="26"/>
      <c r="AL94" s="15"/>
      <c r="AM94" s="56"/>
      <c r="AN94" s="31"/>
      <c r="AO94" s="26"/>
      <c r="AP94" s="26"/>
      <c r="AQ94" s="26"/>
      <c r="AR94" s="26"/>
      <c r="AS94" s="31"/>
      <c r="AT94" s="26"/>
      <c r="AU94" s="26"/>
      <c r="AV94" s="26"/>
      <c r="AW94" s="26">
        <v>4</v>
      </c>
      <c r="AX94" s="31">
        <v>8</v>
      </c>
      <c r="AY94" s="26">
        <v>2</v>
      </c>
      <c r="AZ94" s="26"/>
      <c r="BA94" s="26">
        <v>6</v>
      </c>
      <c r="BB94" s="46">
        <v>8</v>
      </c>
      <c r="BC94" s="183"/>
    </row>
    <row r="95" spans="1:55" ht="18.75" customHeight="1">
      <c r="A95" s="166"/>
      <c r="B95" s="229" t="s">
        <v>187</v>
      </c>
      <c r="C95" s="211"/>
      <c r="D95" s="26"/>
      <c r="E95" s="26"/>
      <c r="F95" s="26">
        <v>1</v>
      </c>
      <c r="G95" s="31">
        <v>60</v>
      </c>
      <c r="H95" s="26">
        <v>20</v>
      </c>
      <c r="I95" s="31">
        <v>40</v>
      </c>
      <c r="J95" s="32">
        <v>4</v>
      </c>
      <c r="K95" s="32"/>
      <c r="L95" s="32">
        <v>36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26"/>
      <c r="Y95" s="31"/>
      <c r="Z95" s="26"/>
      <c r="AA95" s="26"/>
      <c r="AB95" s="26"/>
      <c r="AC95" s="26"/>
      <c r="AD95" s="31"/>
      <c r="AE95" s="26"/>
      <c r="AF95" s="26"/>
      <c r="AG95" s="26"/>
      <c r="AH95" s="26"/>
      <c r="AI95" s="31"/>
      <c r="AJ95" s="15"/>
      <c r="AK95" s="26"/>
      <c r="AL95" s="15"/>
      <c r="AM95" s="56"/>
      <c r="AN95" s="31"/>
      <c r="AO95" s="26"/>
      <c r="AP95" s="26"/>
      <c r="AQ95" s="26"/>
      <c r="AR95" s="26"/>
      <c r="AS95" s="31"/>
      <c r="AT95" s="26"/>
      <c r="AU95" s="26"/>
      <c r="AV95" s="26"/>
      <c r="AW95" s="26">
        <v>20</v>
      </c>
      <c r="AX95" s="31">
        <v>40</v>
      </c>
      <c r="AY95" s="26">
        <v>4</v>
      </c>
      <c r="AZ95" s="26"/>
      <c r="BA95" s="26">
        <v>36</v>
      </c>
      <c r="BB95" s="46">
        <v>20</v>
      </c>
      <c r="BC95" s="183">
        <v>20</v>
      </c>
    </row>
    <row r="96" spans="1:55" ht="16.5" customHeight="1">
      <c r="A96" s="177"/>
      <c r="B96" s="240" t="s">
        <v>188</v>
      </c>
      <c r="C96" s="211"/>
      <c r="D96" s="26"/>
      <c r="E96" s="26"/>
      <c r="F96" s="26">
        <v>1</v>
      </c>
      <c r="G96" s="31">
        <v>69</v>
      </c>
      <c r="H96" s="26">
        <v>23</v>
      </c>
      <c r="I96" s="31">
        <v>46</v>
      </c>
      <c r="J96" s="32">
        <v>4</v>
      </c>
      <c r="K96" s="32"/>
      <c r="L96" s="32">
        <v>42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26"/>
      <c r="Y96" s="31"/>
      <c r="Z96" s="26"/>
      <c r="AA96" s="26"/>
      <c r="AB96" s="26"/>
      <c r="AC96" s="26"/>
      <c r="AD96" s="31"/>
      <c r="AE96" s="26"/>
      <c r="AF96" s="26"/>
      <c r="AG96" s="26"/>
      <c r="AH96" s="26"/>
      <c r="AI96" s="31"/>
      <c r="AJ96" s="15"/>
      <c r="AK96" s="26"/>
      <c r="AL96" s="15"/>
      <c r="AM96" s="56"/>
      <c r="AN96" s="31"/>
      <c r="AO96" s="26"/>
      <c r="AP96" s="26"/>
      <c r="AQ96" s="26"/>
      <c r="AW96" s="26">
        <v>23</v>
      </c>
      <c r="AX96" s="31">
        <v>46</v>
      </c>
      <c r="AY96" s="26">
        <v>4</v>
      </c>
      <c r="AZ96" s="26"/>
      <c r="BA96" s="26">
        <v>42</v>
      </c>
      <c r="BB96" s="46">
        <v>24</v>
      </c>
      <c r="BC96" s="183">
        <v>22</v>
      </c>
    </row>
    <row r="97" spans="1:55" ht="21" customHeight="1">
      <c r="A97" s="177"/>
      <c r="B97" s="240" t="s">
        <v>189</v>
      </c>
      <c r="C97" s="211"/>
      <c r="D97" s="26"/>
      <c r="E97" s="26"/>
      <c r="F97" s="26">
        <v>1</v>
      </c>
      <c r="G97" s="31">
        <v>69</v>
      </c>
      <c r="H97" s="26">
        <v>23</v>
      </c>
      <c r="I97" s="31">
        <v>46</v>
      </c>
      <c r="J97" s="32">
        <v>4</v>
      </c>
      <c r="K97" s="32"/>
      <c r="L97" s="32">
        <v>42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26"/>
      <c r="Y97" s="31"/>
      <c r="Z97" s="26"/>
      <c r="AA97" s="26"/>
      <c r="AB97" s="26"/>
      <c r="AC97" s="26"/>
      <c r="AD97" s="31"/>
      <c r="AE97" s="26"/>
      <c r="AF97" s="26"/>
      <c r="AG97" s="26"/>
      <c r="AH97" s="26"/>
      <c r="AI97" s="31"/>
      <c r="AJ97" s="15"/>
      <c r="AK97" s="26"/>
      <c r="AL97" s="15"/>
      <c r="AM97" s="56"/>
      <c r="AN97" s="31"/>
      <c r="AO97" s="26"/>
      <c r="AP97" s="26"/>
      <c r="AQ97" s="26"/>
      <c r="AR97" s="26">
        <v>23</v>
      </c>
      <c r="AS97" s="31">
        <v>46</v>
      </c>
      <c r="AT97" s="26">
        <v>4</v>
      </c>
      <c r="AU97" s="26"/>
      <c r="AV97" s="26">
        <v>42</v>
      </c>
      <c r="AW97" s="26"/>
      <c r="AX97" s="31"/>
      <c r="AY97" s="26"/>
      <c r="AZ97" s="26"/>
      <c r="BA97" s="26"/>
      <c r="BB97" s="46">
        <v>26</v>
      </c>
      <c r="BC97" s="183">
        <v>20</v>
      </c>
    </row>
    <row r="98" spans="1:57" s="76" customFormat="1" ht="19.5" customHeight="1">
      <c r="A98" s="167" t="s">
        <v>176</v>
      </c>
      <c r="B98" s="230" t="s">
        <v>167</v>
      </c>
      <c r="C98" s="215"/>
      <c r="D98" s="62">
        <v>1</v>
      </c>
      <c r="E98" s="62"/>
      <c r="F98" s="73"/>
      <c r="G98" s="63"/>
      <c r="H98" s="92" t="s">
        <v>233</v>
      </c>
      <c r="I98" s="63">
        <v>72</v>
      </c>
      <c r="J98" s="61" t="s">
        <v>79</v>
      </c>
      <c r="K98" s="64">
        <v>2</v>
      </c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2"/>
      <c r="Y98" s="63"/>
      <c r="Z98" s="62"/>
      <c r="AA98" s="62"/>
      <c r="AB98" s="62"/>
      <c r="AC98" s="62"/>
      <c r="AD98" s="63"/>
      <c r="AE98" s="62"/>
      <c r="AF98" s="62"/>
      <c r="AG98" s="62"/>
      <c r="AH98" s="62"/>
      <c r="AI98" s="63"/>
      <c r="AJ98" s="62"/>
      <c r="AK98" s="62"/>
      <c r="AL98" s="62"/>
      <c r="AM98" s="62"/>
      <c r="AN98" s="63"/>
      <c r="AO98" s="65"/>
      <c r="AP98" s="62"/>
      <c r="AQ98" s="65"/>
      <c r="AR98" s="62"/>
      <c r="AS98" s="63"/>
      <c r="AT98" s="62"/>
      <c r="AU98" s="62"/>
      <c r="AV98" s="62"/>
      <c r="AW98" s="92" t="s">
        <v>233</v>
      </c>
      <c r="AX98" s="61">
        <v>72</v>
      </c>
      <c r="AY98" s="64" t="s">
        <v>79</v>
      </c>
      <c r="AZ98" s="62">
        <v>2</v>
      </c>
      <c r="BA98" s="62"/>
      <c r="BB98" s="75"/>
      <c r="BC98" s="186"/>
      <c r="BD98" s="58"/>
      <c r="BE98" s="58"/>
    </row>
    <row r="99" spans="1:57" s="107" customFormat="1" ht="12.75" customHeight="1">
      <c r="A99" s="176" t="s">
        <v>235</v>
      </c>
      <c r="B99" s="242" t="s">
        <v>22</v>
      </c>
      <c r="C99" s="215">
        <v>1</v>
      </c>
      <c r="D99" s="62"/>
      <c r="E99" s="62"/>
      <c r="F99" s="73"/>
      <c r="G99" s="63"/>
      <c r="H99" s="62"/>
      <c r="I99" s="63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2"/>
      <c r="Y99" s="63"/>
      <c r="Z99" s="62"/>
      <c r="AA99" s="62"/>
      <c r="AB99" s="62"/>
      <c r="AC99" s="62"/>
      <c r="AD99" s="63"/>
      <c r="AE99" s="62"/>
      <c r="AF99" s="62"/>
      <c r="AG99" s="62"/>
      <c r="AH99" s="62"/>
      <c r="AI99" s="63"/>
      <c r="AJ99" s="62"/>
      <c r="AK99" s="62"/>
      <c r="AL99" s="62"/>
      <c r="AM99" s="62"/>
      <c r="AN99" s="63"/>
      <c r="AO99" s="65"/>
      <c r="AP99" s="62"/>
      <c r="AQ99" s="65"/>
      <c r="AR99" s="62"/>
      <c r="AS99" s="63"/>
      <c r="AT99" s="62"/>
      <c r="AU99" s="62"/>
      <c r="AV99" s="62"/>
      <c r="AW99" s="62"/>
      <c r="AX99" s="63"/>
      <c r="AY99" s="62"/>
      <c r="AZ99" s="62"/>
      <c r="BA99" s="62"/>
      <c r="BB99" s="75"/>
      <c r="BC99" s="186"/>
      <c r="BD99" s="72"/>
      <c r="BE99" s="72"/>
    </row>
    <row r="100" spans="1:57" s="112" customFormat="1" ht="11.25" customHeight="1">
      <c r="A100" s="165" t="s">
        <v>26</v>
      </c>
      <c r="B100" s="228" t="s">
        <v>190</v>
      </c>
      <c r="C100" s="212">
        <v>1</v>
      </c>
      <c r="D100" s="150">
        <v>1</v>
      </c>
      <c r="E100" s="150"/>
      <c r="F100" s="314">
        <v>3</v>
      </c>
      <c r="G100" s="86">
        <f>G102+G103+G104</f>
        <v>168</v>
      </c>
      <c r="H100" s="150">
        <f>H102+H103+H104</f>
        <v>56</v>
      </c>
      <c r="I100" s="86">
        <f>I102+I103+I104</f>
        <v>112</v>
      </c>
      <c r="J100" s="86">
        <f>J102+J103+J104</f>
        <v>28</v>
      </c>
      <c r="K100" s="86"/>
      <c r="L100" s="86">
        <f>L102+L103+L104</f>
        <v>84</v>
      </c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150"/>
      <c r="Y100" s="86"/>
      <c r="Z100" s="150"/>
      <c r="AA100" s="150"/>
      <c r="AB100" s="150"/>
      <c r="AC100" s="150"/>
      <c r="AD100" s="86"/>
      <c r="AE100" s="150"/>
      <c r="AF100" s="150"/>
      <c r="AG100" s="150"/>
      <c r="AH100" s="150"/>
      <c r="AI100" s="86"/>
      <c r="AJ100" s="150"/>
      <c r="AK100" s="150"/>
      <c r="AL100" s="150"/>
      <c r="AM100" s="150">
        <f>AM102+AM104</f>
        <v>26</v>
      </c>
      <c r="AN100" s="86">
        <f>AN102+AN103+AN104</f>
        <v>112</v>
      </c>
      <c r="AO100" s="111">
        <f>AO102+AO103+AO104</f>
        <v>28</v>
      </c>
      <c r="AP100" s="150"/>
      <c r="AQ100" s="111">
        <f>AQ102+AQ103+AQ104</f>
        <v>84</v>
      </c>
      <c r="AR100" s="150"/>
      <c r="AS100" s="86"/>
      <c r="AT100" s="150"/>
      <c r="AU100" s="150"/>
      <c r="AV100" s="150"/>
      <c r="AW100" s="150"/>
      <c r="AX100" s="86"/>
      <c r="AY100" s="150"/>
      <c r="AZ100" s="150"/>
      <c r="BA100" s="150"/>
      <c r="BB100" s="135">
        <v>64</v>
      </c>
      <c r="BC100" s="181">
        <v>48</v>
      </c>
      <c r="BD100" s="153"/>
      <c r="BE100" s="153"/>
    </row>
    <row r="101" spans="1:57" s="71" customFormat="1" ht="31.5" customHeight="1">
      <c r="A101" s="174" t="s">
        <v>55</v>
      </c>
      <c r="B101" s="239" t="s">
        <v>191</v>
      </c>
      <c r="C101" s="218">
        <v>1</v>
      </c>
      <c r="D101" s="70">
        <v>1</v>
      </c>
      <c r="E101" s="70"/>
      <c r="F101" s="70">
        <v>3</v>
      </c>
      <c r="G101" s="39">
        <v>168</v>
      </c>
      <c r="H101" s="70">
        <v>56</v>
      </c>
      <c r="I101" s="39">
        <v>112</v>
      </c>
      <c r="J101" s="39">
        <v>28</v>
      </c>
      <c r="K101" s="39"/>
      <c r="L101" s="39">
        <v>84</v>
      </c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70"/>
      <c r="Y101" s="39"/>
      <c r="Z101" s="70"/>
      <c r="AA101" s="70"/>
      <c r="AB101" s="70"/>
      <c r="AC101" s="70"/>
      <c r="AD101" s="39"/>
      <c r="AE101" s="70"/>
      <c r="AF101" s="70"/>
      <c r="AG101" s="70"/>
      <c r="AH101" s="70"/>
      <c r="AI101" s="39"/>
      <c r="AJ101" s="70"/>
      <c r="AK101" s="70"/>
      <c r="AL101" s="70"/>
      <c r="AM101" s="70">
        <f>AM102+AM103+AM104</f>
        <v>26</v>
      </c>
      <c r="AN101" s="39">
        <f>AN102+AN103+AN104</f>
        <v>112</v>
      </c>
      <c r="AO101" s="132">
        <f>AO102+AO103+AO104</f>
        <v>28</v>
      </c>
      <c r="AP101" s="70"/>
      <c r="AQ101" s="132">
        <f>AQ102+AQ103+AQ104</f>
        <v>84</v>
      </c>
      <c r="AR101" s="70"/>
      <c r="AS101" s="39"/>
      <c r="AT101" s="70"/>
      <c r="AU101" s="70"/>
      <c r="AV101" s="70"/>
      <c r="AW101" s="70"/>
      <c r="AX101" s="39"/>
      <c r="AY101" s="70"/>
      <c r="AZ101" s="70"/>
      <c r="BA101" s="70"/>
      <c r="BB101" s="133">
        <f>BB102+BB103+BB104</f>
        <v>64</v>
      </c>
      <c r="BC101" s="193">
        <f>BC102+BC103+BC104</f>
        <v>48</v>
      </c>
      <c r="BD101" s="152"/>
      <c r="BE101" s="152"/>
    </row>
    <row r="102" spans="1:55" ht="19.5" customHeight="1">
      <c r="A102" s="166"/>
      <c r="B102" s="229" t="s">
        <v>178</v>
      </c>
      <c r="C102" s="211"/>
      <c r="D102" s="26"/>
      <c r="E102" s="26"/>
      <c r="F102" s="26">
        <v>1</v>
      </c>
      <c r="G102" s="31">
        <v>48</v>
      </c>
      <c r="H102" s="26">
        <v>16</v>
      </c>
      <c r="I102" s="31">
        <v>32</v>
      </c>
      <c r="J102" s="32">
        <v>8</v>
      </c>
      <c r="K102" s="32"/>
      <c r="L102" s="32">
        <v>24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26"/>
      <c r="Y102" s="31"/>
      <c r="Z102" s="26"/>
      <c r="AA102" s="26"/>
      <c r="AB102" s="26"/>
      <c r="AC102" s="26"/>
      <c r="AD102" s="31"/>
      <c r="AE102" s="26"/>
      <c r="AF102" s="26"/>
      <c r="AG102" s="26"/>
      <c r="AH102" s="26"/>
      <c r="AI102" s="31"/>
      <c r="AJ102" s="26"/>
      <c r="AK102" s="26"/>
      <c r="AL102" s="26"/>
      <c r="AM102" s="56">
        <v>16</v>
      </c>
      <c r="AN102" s="31">
        <v>32</v>
      </c>
      <c r="AO102" s="15">
        <v>8</v>
      </c>
      <c r="AP102" s="26"/>
      <c r="AQ102" s="15">
        <v>24</v>
      </c>
      <c r="AR102" s="26"/>
      <c r="AS102" s="31"/>
      <c r="AT102" s="26"/>
      <c r="AU102" s="26"/>
      <c r="AV102" s="26"/>
      <c r="AW102" s="26"/>
      <c r="AX102" s="31"/>
      <c r="AY102" s="26"/>
      <c r="AZ102" s="26"/>
      <c r="BA102" s="26"/>
      <c r="BB102" s="46">
        <v>20</v>
      </c>
      <c r="BC102" s="183">
        <v>12</v>
      </c>
    </row>
    <row r="103" spans="1:57" s="37" customFormat="1" ht="21" customHeight="1">
      <c r="A103" s="166"/>
      <c r="B103" s="229" t="s">
        <v>234</v>
      </c>
      <c r="C103" s="219"/>
      <c r="D103" s="26"/>
      <c r="E103" s="34"/>
      <c r="F103" s="34">
        <v>1</v>
      </c>
      <c r="G103" s="17">
        <v>90</v>
      </c>
      <c r="H103" s="49">
        <v>30</v>
      </c>
      <c r="I103" s="31">
        <v>60</v>
      </c>
      <c r="J103" s="32">
        <v>12</v>
      </c>
      <c r="K103" s="54"/>
      <c r="L103" s="32">
        <v>48</v>
      </c>
      <c r="M103" s="34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16"/>
      <c r="Z103" s="36"/>
      <c r="AA103" s="35"/>
      <c r="AB103" s="35"/>
      <c r="AC103" s="36"/>
      <c r="AD103" s="16"/>
      <c r="AE103" s="36"/>
      <c r="AF103" s="35"/>
      <c r="AG103" s="35"/>
      <c r="AH103" s="36"/>
      <c r="AI103" s="16"/>
      <c r="AJ103" s="36"/>
      <c r="AK103" s="35"/>
      <c r="AL103" s="35"/>
      <c r="AM103" s="49"/>
      <c r="AN103" s="31">
        <v>60</v>
      </c>
      <c r="AO103" s="49">
        <v>12</v>
      </c>
      <c r="AP103" s="26"/>
      <c r="AQ103" s="26">
        <v>48</v>
      </c>
      <c r="AR103" s="36"/>
      <c r="AS103" s="16"/>
      <c r="AT103" s="36"/>
      <c r="AU103" s="35"/>
      <c r="AV103" s="35"/>
      <c r="AW103" s="36"/>
      <c r="AX103" s="16"/>
      <c r="AY103" s="36"/>
      <c r="AZ103" s="35"/>
      <c r="BA103" s="35"/>
      <c r="BB103" s="32">
        <v>30</v>
      </c>
      <c r="BC103" s="194">
        <v>30</v>
      </c>
      <c r="BD103" s="159"/>
      <c r="BE103" s="160"/>
    </row>
    <row r="104" spans="1:57" s="10" customFormat="1" ht="30.75" customHeight="1">
      <c r="A104" s="166"/>
      <c r="B104" s="229" t="s">
        <v>179</v>
      </c>
      <c r="C104" s="220"/>
      <c r="D104" s="32"/>
      <c r="E104" s="16"/>
      <c r="F104" s="16">
        <v>1</v>
      </c>
      <c r="G104" s="31">
        <v>30</v>
      </c>
      <c r="H104" s="31">
        <v>10</v>
      </c>
      <c r="I104" s="31">
        <v>20</v>
      </c>
      <c r="J104" s="31">
        <v>8</v>
      </c>
      <c r="K104" s="31"/>
      <c r="L104" s="31">
        <v>12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57">
        <v>10</v>
      </c>
      <c r="AN104" s="31">
        <v>20</v>
      </c>
      <c r="AO104" s="31">
        <v>8</v>
      </c>
      <c r="AP104" s="31"/>
      <c r="AQ104" s="31">
        <v>12</v>
      </c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32">
        <v>14</v>
      </c>
      <c r="BC104" s="194">
        <v>6</v>
      </c>
      <c r="BD104" s="154"/>
      <c r="BE104" s="153"/>
    </row>
    <row r="105" spans="1:57" s="43" customFormat="1" ht="9.75" customHeight="1">
      <c r="A105" s="167" t="s">
        <v>192</v>
      </c>
      <c r="B105" s="230" t="s">
        <v>193</v>
      </c>
      <c r="C105" s="221"/>
      <c r="D105" s="77">
        <v>1</v>
      </c>
      <c r="E105" s="44"/>
      <c r="F105" s="44"/>
      <c r="G105" s="78"/>
      <c r="H105" s="79" t="s">
        <v>218</v>
      </c>
      <c r="I105" s="79">
        <v>36</v>
      </c>
      <c r="J105" s="79" t="s">
        <v>79</v>
      </c>
      <c r="K105" s="79">
        <v>1</v>
      </c>
      <c r="L105" s="78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92" t="s">
        <v>218</v>
      </c>
      <c r="AN105" s="59">
        <v>36</v>
      </c>
      <c r="AO105" s="80" t="s">
        <v>79</v>
      </c>
      <c r="AP105" s="80">
        <v>1</v>
      </c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81"/>
      <c r="BB105" s="45"/>
      <c r="BC105" s="191"/>
      <c r="BD105" s="152"/>
      <c r="BE105" s="152"/>
    </row>
    <row r="106" spans="1:57" s="43" customFormat="1" ht="9.75" customHeight="1">
      <c r="A106" s="173" t="s">
        <v>236</v>
      </c>
      <c r="B106" s="238" t="s">
        <v>22</v>
      </c>
      <c r="C106" s="221">
        <v>1</v>
      </c>
      <c r="D106" s="77"/>
      <c r="E106" s="44"/>
      <c r="F106" s="44"/>
      <c r="G106" s="78"/>
      <c r="H106" s="78"/>
      <c r="I106" s="78"/>
      <c r="J106" s="78"/>
      <c r="K106" s="45"/>
      <c r="L106" s="78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81"/>
      <c r="BB106" s="45"/>
      <c r="BC106" s="191"/>
      <c r="BD106" s="152"/>
      <c r="BE106" s="152"/>
    </row>
    <row r="107" spans="1:57" s="112" customFormat="1" ht="9.75" customHeight="1">
      <c r="A107" s="165" t="s">
        <v>194</v>
      </c>
      <c r="B107" s="228" t="s">
        <v>195</v>
      </c>
      <c r="C107" s="212">
        <v>2</v>
      </c>
      <c r="D107" s="150">
        <v>2</v>
      </c>
      <c r="E107" s="150"/>
      <c r="F107" s="150"/>
      <c r="G107" s="86">
        <v>168</v>
      </c>
      <c r="H107" s="150">
        <v>56</v>
      </c>
      <c r="I107" s="86">
        <v>112</v>
      </c>
      <c r="J107" s="86">
        <v>10</v>
      </c>
      <c r="K107" s="86"/>
      <c r="L107" s="86">
        <v>102</v>
      </c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150"/>
      <c r="Y107" s="86"/>
      <c r="Z107" s="150"/>
      <c r="AA107" s="150"/>
      <c r="AB107" s="150"/>
      <c r="AC107" s="150"/>
      <c r="AD107" s="86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11"/>
      <c r="AP107" s="150"/>
      <c r="AQ107" s="111"/>
      <c r="AR107" s="150">
        <v>56</v>
      </c>
      <c r="AS107" s="150">
        <v>112</v>
      </c>
      <c r="AT107" s="150">
        <v>10</v>
      </c>
      <c r="AU107" s="150"/>
      <c r="AV107" s="150">
        <v>102</v>
      </c>
      <c r="AW107" s="150"/>
      <c r="AX107" s="150"/>
      <c r="AY107" s="150"/>
      <c r="AZ107" s="150"/>
      <c r="BA107" s="111"/>
      <c r="BB107" s="86">
        <v>64</v>
      </c>
      <c r="BC107" s="181">
        <v>48</v>
      </c>
      <c r="BD107" s="153"/>
      <c r="BE107" s="153"/>
    </row>
    <row r="108" spans="1:57" s="137" customFormat="1" ht="10.5" customHeight="1" outlineLevel="1">
      <c r="A108" s="174" t="s">
        <v>196</v>
      </c>
      <c r="B108" s="239" t="s">
        <v>197</v>
      </c>
      <c r="C108" s="218">
        <v>1</v>
      </c>
      <c r="D108" s="70"/>
      <c r="E108" s="70"/>
      <c r="F108" s="70"/>
      <c r="G108" s="39">
        <v>168</v>
      </c>
      <c r="H108" s="70">
        <v>56</v>
      </c>
      <c r="I108" s="39">
        <v>112</v>
      </c>
      <c r="J108" s="39">
        <v>10</v>
      </c>
      <c r="K108" s="39"/>
      <c r="L108" s="39">
        <v>102</v>
      </c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93"/>
      <c r="Y108" s="82"/>
      <c r="Z108" s="93"/>
      <c r="AA108" s="93"/>
      <c r="AB108" s="93"/>
      <c r="AC108" s="93"/>
      <c r="AD108" s="82"/>
      <c r="AE108" s="93"/>
      <c r="AF108" s="93"/>
      <c r="AG108" s="93"/>
      <c r="AH108" s="93"/>
      <c r="AI108" s="82"/>
      <c r="AJ108" s="136"/>
      <c r="AK108" s="136"/>
      <c r="AL108" s="136"/>
      <c r="AM108" s="93"/>
      <c r="AN108" s="82"/>
      <c r="AO108" s="136"/>
      <c r="AP108" s="136"/>
      <c r="AQ108" s="136"/>
      <c r="AR108" s="70">
        <v>56</v>
      </c>
      <c r="AS108" s="39">
        <v>112</v>
      </c>
      <c r="AT108" s="132">
        <v>10</v>
      </c>
      <c r="AU108" s="70"/>
      <c r="AV108" s="132">
        <v>102</v>
      </c>
      <c r="AW108" s="93"/>
      <c r="AX108" s="82"/>
      <c r="AY108" s="136"/>
      <c r="AZ108" s="136"/>
      <c r="BA108" s="136"/>
      <c r="BB108" s="82">
        <v>64</v>
      </c>
      <c r="BC108" s="195">
        <v>48</v>
      </c>
      <c r="BD108" s="153"/>
      <c r="BE108" s="153"/>
    </row>
    <row r="109" spans="1:57" s="84" customFormat="1" ht="10.5" customHeight="1" outlineLevel="1">
      <c r="A109" s="167" t="s">
        <v>240</v>
      </c>
      <c r="B109" s="230" t="s">
        <v>81</v>
      </c>
      <c r="C109" s="215"/>
      <c r="D109" s="62">
        <v>1</v>
      </c>
      <c r="E109" s="62"/>
      <c r="F109" s="62"/>
      <c r="G109" s="59"/>
      <c r="H109" s="92"/>
      <c r="I109" s="59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92"/>
      <c r="Y109" s="59"/>
      <c r="Z109" s="92"/>
      <c r="AA109" s="92"/>
      <c r="AB109" s="92"/>
      <c r="AC109" s="92"/>
      <c r="AD109" s="59"/>
      <c r="AE109" s="92"/>
      <c r="AF109" s="92"/>
      <c r="AG109" s="92"/>
      <c r="AH109" s="92"/>
      <c r="AI109" s="59"/>
      <c r="AJ109" s="80"/>
      <c r="AK109" s="80"/>
      <c r="AL109" s="80"/>
      <c r="AM109" s="92"/>
      <c r="AN109" s="59"/>
      <c r="AO109" s="80"/>
      <c r="AP109" s="80"/>
      <c r="AQ109" s="80"/>
      <c r="AR109" s="83"/>
      <c r="AS109" s="83"/>
      <c r="AT109" s="83"/>
      <c r="AU109" s="83"/>
      <c r="AV109" s="65"/>
      <c r="AW109" s="92" t="s">
        <v>218</v>
      </c>
      <c r="AX109" s="59">
        <v>36</v>
      </c>
      <c r="AY109" s="80" t="s">
        <v>79</v>
      </c>
      <c r="AZ109" s="80">
        <v>1</v>
      </c>
      <c r="BA109" s="80"/>
      <c r="BB109" s="61"/>
      <c r="BC109" s="196"/>
      <c r="BD109" s="154"/>
      <c r="BE109" s="154"/>
    </row>
    <row r="110" spans="1:57" s="84" customFormat="1" ht="22.5" customHeight="1" outlineLevel="1">
      <c r="A110" s="167" t="s">
        <v>177</v>
      </c>
      <c r="B110" s="230" t="s">
        <v>167</v>
      </c>
      <c r="C110" s="215"/>
      <c r="D110" s="62">
        <v>1</v>
      </c>
      <c r="E110" s="62"/>
      <c r="F110" s="62"/>
      <c r="G110" s="59"/>
      <c r="H110" s="92"/>
      <c r="I110" s="59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92"/>
      <c r="Y110" s="59"/>
      <c r="Z110" s="92"/>
      <c r="AA110" s="92"/>
      <c r="AB110" s="92"/>
      <c r="AC110" s="92"/>
      <c r="AD110" s="59"/>
      <c r="AE110" s="92"/>
      <c r="AF110" s="92"/>
      <c r="AG110" s="92"/>
      <c r="AH110" s="92"/>
      <c r="AI110" s="59"/>
      <c r="AJ110" s="80"/>
      <c r="AK110" s="80"/>
      <c r="AL110" s="80"/>
      <c r="AM110" s="92"/>
      <c r="AN110" s="59"/>
      <c r="AO110" s="92"/>
      <c r="AP110" s="92"/>
      <c r="AQ110" s="92"/>
      <c r="AR110" s="85"/>
      <c r="AS110" s="85"/>
      <c r="AT110" s="85"/>
      <c r="AU110" s="85"/>
      <c r="AV110" s="92"/>
      <c r="AW110" s="92" t="s">
        <v>218</v>
      </c>
      <c r="AX110" s="59">
        <v>36</v>
      </c>
      <c r="AY110" s="80" t="s">
        <v>79</v>
      </c>
      <c r="AZ110" s="80">
        <v>1</v>
      </c>
      <c r="BA110" s="92"/>
      <c r="BB110" s="61"/>
      <c r="BC110" s="196"/>
      <c r="BD110" s="154"/>
      <c r="BE110" s="154"/>
    </row>
    <row r="111" spans="1:57" s="107" customFormat="1" ht="10.5" customHeight="1" outlineLevel="1">
      <c r="A111" s="176" t="s">
        <v>237</v>
      </c>
      <c r="B111" s="242" t="s">
        <v>22</v>
      </c>
      <c r="C111" s="215">
        <v>1</v>
      </c>
      <c r="D111" s="62"/>
      <c r="E111" s="62"/>
      <c r="F111" s="62"/>
      <c r="G111" s="63"/>
      <c r="H111" s="62"/>
      <c r="I111" s="63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2"/>
      <c r="Y111" s="63"/>
      <c r="Z111" s="62"/>
      <c r="AA111" s="62"/>
      <c r="AB111" s="62"/>
      <c r="AC111" s="62"/>
      <c r="AD111" s="63"/>
      <c r="AE111" s="62"/>
      <c r="AF111" s="62"/>
      <c r="AG111" s="62"/>
      <c r="AH111" s="62"/>
      <c r="AI111" s="63"/>
      <c r="AJ111" s="65"/>
      <c r="AK111" s="65"/>
      <c r="AL111" s="65"/>
      <c r="AM111" s="62"/>
      <c r="AN111" s="63"/>
      <c r="AO111" s="62"/>
      <c r="AP111" s="62"/>
      <c r="AQ111" s="62"/>
      <c r="AR111" s="62"/>
      <c r="AS111" s="63"/>
      <c r="AT111" s="62"/>
      <c r="AU111" s="62"/>
      <c r="AV111" s="62"/>
      <c r="AW111" s="62"/>
      <c r="AX111" s="63"/>
      <c r="AY111" s="62"/>
      <c r="AZ111" s="62"/>
      <c r="BA111" s="62"/>
      <c r="BB111" s="64"/>
      <c r="BC111" s="186"/>
      <c r="BD111" s="72"/>
      <c r="BE111" s="72"/>
    </row>
    <row r="112" spans="1:57" s="140" customFormat="1" ht="24" customHeight="1" outlineLevel="1">
      <c r="A112" s="165" t="s">
        <v>198</v>
      </c>
      <c r="B112" s="228" t="s">
        <v>199</v>
      </c>
      <c r="C112" s="222">
        <v>2</v>
      </c>
      <c r="D112" s="138">
        <v>1</v>
      </c>
      <c r="E112" s="138"/>
      <c r="F112" s="138"/>
      <c r="G112" s="104">
        <v>246</v>
      </c>
      <c r="H112" s="138">
        <v>82</v>
      </c>
      <c r="I112" s="104">
        <v>164</v>
      </c>
      <c r="J112" s="104">
        <v>14</v>
      </c>
      <c r="K112" s="104"/>
      <c r="L112" s="104">
        <v>150</v>
      </c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38"/>
      <c r="Y112" s="104"/>
      <c r="Z112" s="138"/>
      <c r="AA112" s="138"/>
      <c r="AB112" s="138"/>
      <c r="AC112" s="138"/>
      <c r="AD112" s="104"/>
      <c r="AE112" s="138"/>
      <c r="AF112" s="138"/>
      <c r="AG112" s="138"/>
      <c r="AH112" s="138"/>
      <c r="AI112" s="104"/>
      <c r="AJ112" s="138"/>
      <c r="AK112" s="138"/>
      <c r="AL112" s="138"/>
      <c r="AM112" s="138"/>
      <c r="AN112" s="104"/>
      <c r="AO112" s="139"/>
      <c r="AP112" s="139"/>
      <c r="AQ112" s="139"/>
      <c r="AR112" s="138">
        <v>49</v>
      </c>
      <c r="AS112" s="104">
        <v>98</v>
      </c>
      <c r="AT112" s="138">
        <v>8</v>
      </c>
      <c r="AU112" s="138"/>
      <c r="AV112" s="138">
        <v>90</v>
      </c>
      <c r="AW112" s="138">
        <v>33</v>
      </c>
      <c r="AX112" s="104">
        <v>66</v>
      </c>
      <c r="AY112" s="138">
        <v>6</v>
      </c>
      <c r="AZ112" s="138"/>
      <c r="BA112" s="138">
        <v>60</v>
      </c>
      <c r="BB112" s="104">
        <v>64</v>
      </c>
      <c r="BC112" s="197">
        <v>100</v>
      </c>
      <c r="BD112" s="161"/>
      <c r="BE112" s="161"/>
    </row>
    <row r="113" spans="1:57" s="137" customFormat="1" ht="21" customHeight="1" outlineLevel="1">
      <c r="A113" s="174" t="s">
        <v>200</v>
      </c>
      <c r="B113" s="243" t="s">
        <v>201</v>
      </c>
      <c r="C113" s="218">
        <v>1</v>
      </c>
      <c r="D113" s="70"/>
      <c r="E113" s="70"/>
      <c r="F113" s="70"/>
      <c r="G113" s="39">
        <v>246</v>
      </c>
      <c r="H113" s="70">
        <v>82</v>
      </c>
      <c r="I113" s="39">
        <v>164</v>
      </c>
      <c r="J113" s="39">
        <v>14</v>
      </c>
      <c r="K113" s="39"/>
      <c r="L113" s="39">
        <v>150</v>
      </c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93"/>
      <c r="Y113" s="82"/>
      <c r="Z113" s="93"/>
      <c r="AA113" s="93"/>
      <c r="AB113" s="93"/>
      <c r="AC113" s="93"/>
      <c r="AD113" s="82"/>
      <c r="AE113" s="93"/>
      <c r="AF113" s="93"/>
      <c r="AG113" s="93"/>
      <c r="AH113" s="93"/>
      <c r="AI113" s="82"/>
      <c r="AJ113" s="93"/>
      <c r="AK113" s="93"/>
      <c r="AL113" s="93"/>
      <c r="AM113" s="93"/>
      <c r="AN113" s="82"/>
      <c r="AO113" s="136"/>
      <c r="AP113" s="136"/>
      <c r="AQ113" s="136"/>
      <c r="AR113" s="70">
        <v>49</v>
      </c>
      <c r="AS113" s="39">
        <v>98</v>
      </c>
      <c r="AT113" s="70">
        <v>8</v>
      </c>
      <c r="AU113" s="70"/>
      <c r="AV113" s="70">
        <v>90</v>
      </c>
      <c r="AW113" s="70">
        <v>33</v>
      </c>
      <c r="AX113" s="39">
        <v>66</v>
      </c>
      <c r="AY113" s="70">
        <v>6</v>
      </c>
      <c r="AZ113" s="70"/>
      <c r="BA113" s="70">
        <v>60</v>
      </c>
      <c r="BB113" s="39">
        <v>64</v>
      </c>
      <c r="BC113" s="193">
        <v>100</v>
      </c>
      <c r="BD113" s="153"/>
      <c r="BE113" s="153"/>
    </row>
    <row r="114" spans="1:57" s="84" customFormat="1" ht="21.75" customHeight="1">
      <c r="A114" s="167" t="s">
        <v>202</v>
      </c>
      <c r="B114" s="230" t="s">
        <v>167</v>
      </c>
      <c r="C114" s="223"/>
      <c r="D114" s="62">
        <v>1</v>
      </c>
      <c r="E114" s="61"/>
      <c r="F114" s="88"/>
      <c r="G114" s="68"/>
      <c r="H114" s="91" t="s">
        <v>218</v>
      </c>
      <c r="I114" s="59">
        <v>72</v>
      </c>
      <c r="J114" s="61" t="s">
        <v>79</v>
      </c>
      <c r="K114" s="61">
        <v>2</v>
      </c>
      <c r="L114" s="89"/>
      <c r="M114" s="61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59"/>
      <c r="Z114" s="91"/>
      <c r="AA114" s="92"/>
      <c r="AB114" s="92"/>
      <c r="AC114" s="312"/>
      <c r="AD114" s="59"/>
      <c r="AE114" s="91"/>
      <c r="AF114" s="92"/>
      <c r="AG114" s="92"/>
      <c r="AH114" s="312"/>
      <c r="AI114" s="59"/>
      <c r="AJ114" s="91"/>
      <c r="AK114" s="92"/>
      <c r="AL114" s="92"/>
      <c r="AM114" s="312"/>
      <c r="AN114" s="59"/>
      <c r="AO114" s="91"/>
      <c r="AP114" s="92"/>
      <c r="AQ114" s="92"/>
      <c r="AR114" s="312"/>
      <c r="AS114" s="59"/>
      <c r="AT114" s="91"/>
      <c r="AU114" s="92"/>
      <c r="AV114" s="92"/>
      <c r="AW114" s="59" t="s">
        <v>218</v>
      </c>
      <c r="AX114" s="61">
        <v>72</v>
      </c>
      <c r="AY114" s="91" t="s">
        <v>79</v>
      </c>
      <c r="AZ114" s="92">
        <v>2</v>
      </c>
      <c r="BA114" s="92"/>
      <c r="BB114" s="61"/>
      <c r="BC114" s="198"/>
      <c r="BD114" s="154"/>
      <c r="BE114" s="154"/>
    </row>
    <row r="115" spans="1:57" s="84" customFormat="1" ht="9" customHeight="1">
      <c r="A115" s="173" t="s">
        <v>238</v>
      </c>
      <c r="B115" s="238" t="s">
        <v>22</v>
      </c>
      <c r="C115" s="223">
        <v>1</v>
      </c>
      <c r="D115" s="62"/>
      <c r="E115" s="61"/>
      <c r="F115" s="88"/>
      <c r="G115" s="68"/>
      <c r="H115" s="91"/>
      <c r="I115" s="59"/>
      <c r="J115" s="61"/>
      <c r="K115" s="89"/>
      <c r="L115" s="89"/>
      <c r="M115" s="61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59"/>
      <c r="Z115" s="91"/>
      <c r="AA115" s="92"/>
      <c r="AB115" s="92"/>
      <c r="AC115" s="91"/>
      <c r="AD115" s="59"/>
      <c r="AE115" s="91"/>
      <c r="AF115" s="92"/>
      <c r="AG115" s="92"/>
      <c r="AH115" s="91"/>
      <c r="AI115" s="59"/>
      <c r="AJ115" s="91"/>
      <c r="AK115" s="92"/>
      <c r="AL115" s="92"/>
      <c r="AM115" s="91"/>
      <c r="AN115" s="59"/>
      <c r="AO115" s="91"/>
      <c r="AP115" s="92"/>
      <c r="AQ115" s="92"/>
      <c r="AR115" s="91"/>
      <c r="AS115" s="59"/>
      <c r="AT115" s="91"/>
      <c r="AU115" s="92"/>
      <c r="AV115" s="92"/>
      <c r="AW115" s="91"/>
      <c r="AX115" s="59"/>
      <c r="AY115" s="91"/>
      <c r="AZ115" s="92"/>
      <c r="BA115" s="92"/>
      <c r="BB115" s="61"/>
      <c r="BC115" s="198"/>
      <c r="BD115" s="154"/>
      <c r="BE115" s="154"/>
    </row>
    <row r="116" spans="1:57" s="112" customFormat="1" ht="21.75" customHeight="1">
      <c r="A116" s="165" t="s">
        <v>203</v>
      </c>
      <c r="B116" s="228" t="s">
        <v>204</v>
      </c>
      <c r="C116" s="212">
        <v>1</v>
      </c>
      <c r="D116" s="150">
        <v>4</v>
      </c>
      <c r="E116" s="86"/>
      <c r="F116" s="147"/>
      <c r="G116" s="150">
        <f>G117+G118+G119</f>
        <v>438</v>
      </c>
      <c r="H116" s="149">
        <f>H117+H118+H119</f>
        <v>146</v>
      </c>
      <c r="I116" s="86">
        <f>I117+I118+I119</f>
        <v>292</v>
      </c>
      <c r="J116" s="86">
        <f>J117+J118+J119</f>
        <v>56</v>
      </c>
      <c r="K116" s="151"/>
      <c r="L116" s="86">
        <f>L117+L118+L119</f>
        <v>236</v>
      </c>
      <c r="M116" s="86"/>
      <c r="N116" s="149">
        <f>N117+N118</f>
        <v>70</v>
      </c>
      <c r="O116" s="149">
        <f>O117+O118</f>
        <v>140</v>
      </c>
      <c r="P116" s="149">
        <f>P117+P118</f>
        <v>26</v>
      </c>
      <c r="Q116" s="149"/>
      <c r="R116" s="149">
        <f>R117+R118</f>
        <v>114</v>
      </c>
      <c r="S116" s="149">
        <f>S119</f>
        <v>76</v>
      </c>
      <c r="T116" s="149">
        <v>152</v>
      </c>
      <c r="U116" s="149">
        <v>30</v>
      </c>
      <c r="V116" s="149"/>
      <c r="W116" s="149">
        <v>122</v>
      </c>
      <c r="X116" s="148"/>
      <c r="Y116" s="86"/>
      <c r="Z116" s="149"/>
      <c r="AA116" s="150"/>
      <c r="AB116" s="150"/>
      <c r="AC116" s="313"/>
      <c r="AD116" s="86"/>
      <c r="AE116" s="149"/>
      <c r="AF116" s="150"/>
      <c r="AG116" s="150"/>
      <c r="AH116" s="313"/>
      <c r="AI116" s="86"/>
      <c r="AJ116" s="149"/>
      <c r="AK116" s="150"/>
      <c r="AL116" s="150"/>
      <c r="AM116" s="313"/>
      <c r="AN116" s="86"/>
      <c r="AO116" s="149"/>
      <c r="AP116" s="150"/>
      <c r="AQ116" s="150"/>
      <c r="AR116" s="313"/>
      <c r="AS116" s="86"/>
      <c r="AT116" s="149"/>
      <c r="AU116" s="150"/>
      <c r="AV116" s="150"/>
      <c r="AW116" s="313"/>
      <c r="AX116" s="86"/>
      <c r="AY116" s="149"/>
      <c r="AZ116" s="150"/>
      <c r="BA116" s="150"/>
      <c r="BB116" s="86">
        <f>BB117+BB118+BB119</f>
        <v>288</v>
      </c>
      <c r="BC116" s="199">
        <v>4</v>
      </c>
      <c r="BD116" s="153"/>
      <c r="BE116" s="153"/>
    </row>
    <row r="117" spans="1:57" s="71" customFormat="1" ht="10.5" customHeight="1">
      <c r="A117" s="174" t="s">
        <v>205</v>
      </c>
      <c r="B117" s="239" t="s">
        <v>27</v>
      </c>
      <c r="C117" s="224"/>
      <c r="D117" s="39"/>
      <c r="E117" s="39"/>
      <c r="F117" s="141"/>
      <c r="G117" s="39">
        <v>54</v>
      </c>
      <c r="H117" s="39">
        <v>18</v>
      </c>
      <c r="I117" s="39">
        <v>36</v>
      </c>
      <c r="J117" s="39">
        <v>6</v>
      </c>
      <c r="K117" s="39"/>
      <c r="L117" s="39">
        <v>30</v>
      </c>
      <c r="M117" s="39"/>
      <c r="N117" s="39">
        <v>18</v>
      </c>
      <c r="O117" s="39">
        <v>36</v>
      </c>
      <c r="P117" s="39">
        <v>6</v>
      </c>
      <c r="Q117" s="39"/>
      <c r="R117" s="39">
        <v>30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>
        <v>36</v>
      </c>
      <c r="BC117" s="200"/>
      <c r="BD117" s="152"/>
      <c r="BE117" s="152"/>
    </row>
    <row r="118" spans="1:57" s="71" customFormat="1" ht="21">
      <c r="A118" s="174" t="s">
        <v>206</v>
      </c>
      <c r="B118" s="239" t="s">
        <v>28</v>
      </c>
      <c r="C118" s="225"/>
      <c r="D118" s="69">
        <v>1</v>
      </c>
      <c r="E118" s="69"/>
      <c r="F118" s="94"/>
      <c r="G118" s="70">
        <v>156</v>
      </c>
      <c r="H118" s="70">
        <v>52</v>
      </c>
      <c r="I118" s="70">
        <v>104</v>
      </c>
      <c r="J118" s="70">
        <v>20</v>
      </c>
      <c r="K118" s="70"/>
      <c r="L118" s="70">
        <v>84</v>
      </c>
      <c r="M118" s="70"/>
      <c r="N118" s="70">
        <v>52</v>
      </c>
      <c r="O118" s="70">
        <v>104</v>
      </c>
      <c r="P118" s="70">
        <v>20</v>
      </c>
      <c r="Q118" s="70"/>
      <c r="R118" s="70">
        <v>84</v>
      </c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>
        <v>104</v>
      </c>
      <c r="BC118" s="193"/>
      <c r="BD118" s="152"/>
      <c r="BE118" s="152"/>
    </row>
    <row r="119" spans="1:57" s="71" customFormat="1" ht="21">
      <c r="A119" s="174" t="s">
        <v>241</v>
      </c>
      <c r="B119" s="239" t="s">
        <v>242</v>
      </c>
      <c r="C119" s="225"/>
      <c r="D119" s="69">
        <v>1</v>
      </c>
      <c r="E119" s="69"/>
      <c r="F119" s="94"/>
      <c r="G119" s="70">
        <v>228</v>
      </c>
      <c r="H119" s="70">
        <v>76</v>
      </c>
      <c r="I119" s="70">
        <v>152</v>
      </c>
      <c r="J119" s="70">
        <v>30</v>
      </c>
      <c r="K119" s="70"/>
      <c r="L119" s="70">
        <v>122</v>
      </c>
      <c r="M119" s="70"/>
      <c r="N119" s="70"/>
      <c r="O119" s="70"/>
      <c r="P119" s="70"/>
      <c r="Q119" s="70"/>
      <c r="R119" s="70"/>
      <c r="S119" s="70">
        <v>76</v>
      </c>
      <c r="T119" s="70">
        <v>152</v>
      </c>
      <c r="U119" s="70">
        <v>30</v>
      </c>
      <c r="V119" s="70"/>
      <c r="W119" s="70">
        <v>122</v>
      </c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>
        <v>148</v>
      </c>
      <c r="BC119" s="193">
        <v>4</v>
      </c>
      <c r="BD119" s="152"/>
      <c r="BE119" s="152"/>
    </row>
    <row r="120" spans="1:57" s="76" customFormat="1" ht="10.5" customHeight="1">
      <c r="A120" s="167" t="s">
        <v>207</v>
      </c>
      <c r="B120" s="230" t="s">
        <v>81</v>
      </c>
      <c r="C120" s="215"/>
      <c r="D120" s="62">
        <v>1</v>
      </c>
      <c r="E120" s="62"/>
      <c r="F120" s="73"/>
      <c r="G120" s="63"/>
      <c r="H120" s="62"/>
      <c r="I120" s="63"/>
      <c r="J120" s="64"/>
      <c r="K120" s="64"/>
      <c r="L120" s="64"/>
      <c r="M120" s="64"/>
      <c r="N120" s="64"/>
      <c r="O120" s="64"/>
      <c r="P120" s="64"/>
      <c r="Q120" s="64"/>
      <c r="R120" s="64"/>
      <c r="S120" s="61" t="s">
        <v>218</v>
      </c>
      <c r="T120" s="61">
        <v>36</v>
      </c>
      <c r="U120" s="61" t="s">
        <v>79</v>
      </c>
      <c r="V120" s="61">
        <v>1</v>
      </c>
      <c r="W120" s="64"/>
      <c r="X120" s="62"/>
      <c r="Y120" s="63"/>
      <c r="Z120" s="62"/>
      <c r="AA120" s="62"/>
      <c r="AB120" s="62"/>
      <c r="AC120" s="62"/>
      <c r="AD120" s="63"/>
      <c r="AE120" s="62"/>
      <c r="AF120" s="62"/>
      <c r="AG120" s="62"/>
      <c r="AH120" s="62"/>
      <c r="AI120" s="63"/>
      <c r="AJ120" s="62"/>
      <c r="AK120" s="62"/>
      <c r="AL120" s="62"/>
      <c r="AM120" s="62"/>
      <c r="AN120" s="63"/>
      <c r="AO120" s="62"/>
      <c r="AP120" s="62"/>
      <c r="AQ120" s="62"/>
      <c r="AR120" s="62"/>
      <c r="AS120" s="63"/>
      <c r="AT120" s="65"/>
      <c r="AU120" s="62"/>
      <c r="AV120" s="65"/>
      <c r="AW120" s="62"/>
      <c r="AX120" s="63"/>
      <c r="AY120" s="62"/>
      <c r="AZ120" s="62"/>
      <c r="BA120" s="62"/>
      <c r="BB120" s="64"/>
      <c r="BC120" s="186"/>
      <c r="BD120" s="58"/>
      <c r="BE120" s="58"/>
    </row>
    <row r="121" spans="1:57" s="76" customFormat="1" ht="10.5" customHeight="1">
      <c r="A121" s="167" t="s">
        <v>208</v>
      </c>
      <c r="B121" s="230" t="s">
        <v>167</v>
      </c>
      <c r="C121" s="215"/>
      <c r="D121" s="62">
        <v>1</v>
      </c>
      <c r="E121" s="62"/>
      <c r="F121" s="73"/>
      <c r="G121" s="63"/>
      <c r="H121" s="62"/>
      <c r="I121" s="63"/>
      <c r="J121" s="64"/>
      <c r="K121" s="64"/>
      <c r="L121" s="64"/>
      <c r="M121" s="64"/>
      <c r="N121" s="64"/>
      <c r="O121" s="64"/>
      <c r="P121" s="64"/>
      <c r="Q121" s="64"/>
      <c r="R121" s="64"/>
      <c r="S121" s="61" t="s">
        <v>218</v>
      </c>
      <c r="T121" s="61">
        <v>36</v>
      </c>
      <c r="U121" s="61" t="s">
        <v>79</v>
      </c>
      <c r="V121" s="61">
        <v>1</v>
      </c>
      <c r="W121" s="64"/>
      <c r="X121" s="62"/>
      <c r="Y121" s="63"/>
      <c r="Z121" s="62"/>
      <c r="AA121" s="62"/>
      <c r="AB121" s="62"/>
      <c r="AC121" s="62"/>
      <c r="AD121" s="63"/>
      <c r="AE121" s="62"/>
      <c r="AF121" s="62"/>
      <c r="AG121" s="62"/>
      <c r="AH121" s="62"/>
      <c r="AI121" s="63"/>
      <c r="AJ121" s="62"/>
      <c r="AK121" s="62"/>
      <c r="AL121" s="62"/>
      <c r="AM121" s="62"/>
      <c r="AN121" s="63"/>
      <c r="AO121" s="62"/>
      <c r="AP121" s="62"/>
      <c r="AQ121" s="62"/>
      <c r="AR121" s="62"/>
      <c r="AS121" s="63"/>
      <c r="AT121" s="62"/>
      <c r="AU121" s="62"/>
      <c r="AV121" s="62"/>
      <c r="AW121" s="62"/>
      <c r="AX121" s="63"/>
      <c r="AY121" s="65"/>
      <c r="AZ121" s="62"/>
      <c r="BA121" s="65"/>
      <c r="BB121" s="64"/>
      <c r="BC121" s="186"/>
      <c r="BD121" s="58"/>
      <c r="BE121" s="58"/>
    </row>
    <row r="122" spans="1:57" s="107" customFormat="1" ht="10.5" customHeight="1" thickBot="1">
      <c r="A122" s="253" t="s">
        <v>239</v>
      </c>
      <c r="B122" s="254" t="s">
        <v>22</v>
      </c>
      <c r="C122" s="255">
        <v>1</v>
      </c>
      <c r="D122" s="256"/>
      <c r="E122" s="256"/>
      <c r="F122" s="257"/>
      <c r="G122" s="258"/>
      <c r="H122" s="256"/>
      <c r="I122" s="258"/>
      <c r="J122" s="259"/>
      <c r="K122" s="259"/>
      <c r="L122" s="259"/>
      <c r="M122" s="259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2"/>
      <c r="Y122" s="63"/>
      <c r="Z122" s="62"/>
      <c r="AA122" s="62"/>
      <c r="AB122" s="62"/>
      <c r="AC122" s="62"/>
      <c r="AD122" s="63"/>
      <c r="AE122" s="62"/>
      <c r="AF122" s="62"/>
      <c r="AG122" s="62"/>
      <c r="AH122" s="62"/>
      <c r="AI122" s="63"/>
      <c r="AJ122" s="62"/>
      <c r="AK122" s="62"/>
      <c r="AL122" s="62"/>
      <c r="AM122" s="62"/>
      <c r="AN122" s="63"/>
      <c r="AO122" s="62"/>
      <c r="AP122" s="62"/>
      <c r="AQ122" s="62"/>
      <c r="AR122" s="62"/>
      <c r="AS122" s="63"/>
      <c r="AT122" s="62"/>
      <c r="AU122" s="62"/>
      <c r="AV122" s="62"/>
      <c r="AW122" s="62"/>
      <c r="AX122" s="63"/>
      <c r="AY122" s="65"/>
      <c r="AZ122" s="62"/>
      <c r="BA122" s="65"/>
      <c r="BB122" s="64"/>
      <c r="BC122" s="186"/>
      <c r="BD122" s="72"/>
      <c r="BE122" s="72"/>
    </row>
    <row r="123" spans="1:57" s="9" customFormat="1" ht="32.25" thickBot="1">
      <c r="A123" s="260" t="s">
        <v>111</v>
      </c>
      <c r="B123" s="261" t="s">
        <v>80</v>
      </c>
      <c r="C123" s="356"/>
      <c r="D123" s="356"/>
      <c r="E123" s="356"/>
      <c r="F123" s="356"/>
      <c r="G123" s="357" t="s">
        <v>218</v>
      </c>
      <c r="H123" s="357"/>
      <c r="I123" s="262">
        <v>1044</v>
      </c>
      <c r="J123" s="262" t="s">
        <v>79</v>
      </c>
      <c r="K123" s="352">
        <v>29</v>
      </c>
      <c r="L123" s="352"/>
      <c r="M123" s="352"/>
      <c r="N123" s="251"/>
      <c r="O123" s="48"/>
      <c r="P123" s="48"/>
      <c r="Q123" s="48"/>
      <c r="R123" s="48"/>
      <c r="S123" s="292" t="s">
        <v>218</v>
      </c>
      <c r="T123" s="292">
        <v>72</v>
      </c>
      <c r="U123" s="292" t="s">
        <v>79</v>
      </c>
      <c r="V123" s="291">
        <v>2</v>
      </c>
      <c r="W123" s="48"/>
      <c r="X123" s="289" t="s">
        <v>218</v>
      </c>
      <c r="Y123" s="16">
        <v>216</v>
      </c>
      <c r="Z123" s="16" t="s">
        <v>79</v>
      </c>
      <c r="AA123" s="289">
        <v>6</v>
      </c>
      <c r="AB123" s="293"/>
      <c r="AC123" s="289"/>
      <c r="AD123" s="16">
        <v>144</v>
      </c>
      <c r="AE123" s="16" t="s">
        <v>79</v>
      </c>
      <c r="AF123" s="293">
        <v>4</v>
      </c>
      <c r="AG123" s="293"/>
      <c r="AH123" s="16" t="s">
        <v>218</v>
      </c>
      <c r="AI123" s="16">
        <v>216</v>
      </c>
      <c r="AJ123" s="289" t="s">
        <v>79</v>
      </c>
      <c r="AK123" s="303">
        <v>6</v>
      </c>
      <c r="AL123" s="301"/>
      <c r="AM123" s="289"/>
      <c r="AN123" s="16">
        <v>180</v>
      </c>
      <c r="AO123" s="16" t="s">
        <v>79</v>
      </c>
      <c r="AP123" s="293">
        <v>5</v>
      </c>
      <c r="AQ123" s="293"/>
      <c r="AR123" s="315"/>
      <c r="AS123" s="31"/>
      <c r="AT123" s="31"/>
      <c r="AU123" s="48"/>
      <c r="AV123" s="48"/>
      <c r="AW123" s="289"/>
      <c r="AX123" s="16">
        <v>216</v>
      </c>
      <c r="AY123" s="16" t="s">
        <v>79</v>
      </c>
      <c r="AZ123" s="289">
        <v>6</v>
      </c>
      <c r="BA123" s="48"/>
      <c r="BB123" s="25"/>
      <c r="BC123" s="201"/>
      <c r="BD123" s="152"/>
      <c r="BE123" s="152"/>
    </row>
    <row r="124" spans="1:55" ht="10.5" customHeight="1" thickBot="1">
      <c r="A124" s="260"/>
      <c r="B124" s="261" t="s">
        <v>81</v>
      </c>
      <c r="C124" s="356"/>
      <c r="D124" s="356"/>
      <c r="E124" s="356"/>
      <c r="F124" s="356"/>
      <c r="G124" s="357" t="s">
        <v>218</v>
      </c>
      <c r="H124" s="357"/>
      <c r="I124" s="262">
        <v>108</v>
      </c>
      <c r="J124" s="262" t="s">
        <v>79</v>
      </c>
      <c r="K124" s="352">
        <v>3</v>
      </c>
      <c r="L124" s="352"/>
      <c r="M124" s="352"/>
      <c r="N124" s="252"/>
      <c r="O124" s="146"/>
      <c r="P124" s="146"/>
      <c r="Q124" s="146"/>
      <c r="R124" s="146"/>
      <c r="S124" s="290" t="s">
        <v>218</v>
      </c>
      <c r="T124" s="290">
        <v>36</v>
      </c>
      <c r="U124" s="290" t="s">
        <v>79</v>
      </c>
      <c r="V124" s="290">
        <v>1</v>
      </c>
      <c r="W124" s="146"/>
      <c r="X124" s="290"/>
      <c r="Y124" s="290"/>
      <c r="Z124" s="16"/>
      <c r="AA124" s="36"/>
      <c r="AB124" s="47"/>
      <c r="AC124" s="36"/>
      <c r="AD124" s="34"/>
      <c r="AE124" s="34"/>
      <c r="AF124" s="47"/>
      <c r="AG124" s="47"/>
      <c r="AH124" s="316"/>
      <c r="AI124" s="16"/>
      <c r="AJ124" s="304"/>
      <c r="AK124" s="36"/>
      <c r="AL124" s="146"/>
      <c r="AM124" s="290" t="s">
        <v>218</v>
      </c>
      <c r="AN124" s="290">
        <v>36</v>
      </c>
      <c r="AO124" s="34" t="s">
        <v>79</v>
      </c>
      <c r="AP124" s="47">
        <v>1</v>
      </c>
      <c r="AQ124" s="146"/>
      <c r="AR124" s="49"/>
      <c r="AS124" s="31"/>
      <c r="AT124" s="32"/>
      <c r="AU124" s="358"/>
      <c r="AV124" s="358"/>
      <c r="AW124" s="36"/>
      <c r="AX124" s="16">
        <v>36</v>
      </c>
      <c r="AY124" s="34" t="s">
        <v>79</v>
      </c>
      <c r="AZ124" s="36">
        <v>1</v>
      </c>
      <c r="BA124" s="146"/>
      <c r="BB124" s="24"/>
      <c r="BC124" s="182"/>
    </row>
    <row r="125" spans="1:55" ht="18.75" customHeight="1" thickBot="1">
      <c r="A125" s="260"/>
      <c r="B125" s="261" t="s">
        <v>82</v>
      </c>
      <c r="C125" s="356"/>
      <c r="D125" s="356"/>
      <c r="E125" s="356"/>
      <c r="F125" s="356"/>
      <c r="G125" s="357" t="s">
        <v>218</v>
      </c>
      <c r="H125" s="357"/>
      <c r="I125" s="262">
        <v>936</v>
      </c>
      <c r="J125" s="262" t="s">
        <v>79</v>
      </c>
      <c r="K125" s="352">
        <v>26</v>
      </c>
      <c r="L125" s="352"/>
      <c r="M125" s="352"/>
      <c r="N125" s="252"/>
      <c r="O125" s="146"/>
      <c r="P125" s="146"/>
      <c r="Q125" s="146"/>
      <c r="R125" s="146"/>
      <c r="S125" s="290" t="s">
        <v>218</v>
      </c>
      <c r="T125" s="290">
        <v>36</v>
      </c>
      <c r="U125" s="290" t="s">
        <v>79</v>
      </c>
      <c r="V125" s="290">
        <v>1</v>
      </c>
      <c r="W125" s="146"/>
      <c r="X125" s="290" t="s">
        <v>218</v>
      </c>
      <c r="Y125" s="290">
        <v>216</v>
      </c>
      <c r="Z125" s="16" t="s">
        <v>79</v>
      </c>
      <c r="AA125" s="36">
        <v>6</v>
      </c>
      <c r="AB125" s="47"/>
      <c r="AC125" s="36"/>
      <c r="AD125" s="34">
        <v>144</v>
      </c>
      <c r="AE125" s="34" t="s">
        <v>79</v>
      </c>
      <c r="AF125" s="47">
        <v>4</v>
      </c>
      <c r="AG125" s="47"/>
      <c r="AH125" s="316"/>
      <c r="AI125" s="16">
        <v>216</v>
      </c>
      <c r="AJ125" s="304" t="s">
        <v>79</v>
      </c>
      <c r="AK125" s="36">
        <v>6</v>
      </c>
      <c r="AL125" s="146"/>
      <c r="AM125" s="36"/>
      <c r="AN125" s="34">
        <v>144</v>
      </c>
      <c r="AO125" s="34" t="s">
        <v>79</v>
      </c>
      <c r="AP125" s="47">
        <v>4</v>
      </c>
      <c r="AQ125" s="146"/>
      <c r="AR125" s="49"/>
      <c r="AS125" s="31"/>
      <c r="AT125" s="32"/>
      <c r="AU125" s="146"/>
      <c r="AV125" s="146"/>
      <c r="AW125" s="36"/>
      <c r="AX125" s="16">
        <v>180</v>
      </c>
      <c r="AY125" s="34" t="s">
        <v>79</v>
      </c>
      <c r="AZ125" s="36">
        <v>5</v>
      </c>
      <c r="BA125" s="146"/>
      <c r="BB125" s="24"/>
      <c r="BC125" s="182"/>
    </row>
    <row r="126" spans="1:57" s="9" customFormat="1" ht="21.75" thickBot="1">
      <c r="A126" s="260" t="s">
        <v>83</v>
      </c>
      <c r="B126" s="261" t="s">
        <v>126</v>
      </c>
      <c r="C126" s="355"/>
      <c r="D126" s="355"/>
      <c r="E126" s="355"/>
      <c r="F126" s="355"/>
      <c r="G126" s="352" t="s">
        <v>218</v>
      </c>
      <c r="H126" s="352"/>
      <c r="I126" s="262">
        <v>144</v>
      </c>
      <c r="J126" s="262" t="s">
        <v>79</v>
      </c>
      <c r="K126" s="352">
        <v>4</v>
      </c>
      <c r="L126" s="352"/>
      <c r="M126" s="352"/>
      <c r="N126" s="252"/>
      <c r="O126" s="146"/>
      <c r="P126" s="146"/>
      <c r="Q126" s="146"/>
      <c r="R126" s="146"/>
      <c r="S126" s="290"/>
      <c r="T126" s="290"/>
      <c r="U126" s="290"/>
      <c r="V126" s="290"/>
      <c r="W126" s="146"/>
      <c r="X126" s="290"/>
      <c r="Y126" s="290"/>
      <c r="Z126" s="16"/>
      <c r="AA126" s="289"/>
      <c r="AB126" s="293"/>
      <c r="AC126" s="36"/>
      <c r="AD126" s="34"/>
      <c r="AE126" s="34"/>
      <c r="AF126" s="47"/>
      <c r="AG126" s="47"/>
      <c r="AH126" s="316"/>
      <c r="AI126" s="16"/>
      <c r="AJ126" s="304"/>
      <c r="AK126" s="36"/>
      <c r="AL126" s="302"/>
      <c r="AM126" s="48"/>
      <c r="AN126" s="48"/>
      <c r="AO126" s="31"/>
      <c r="AP126" s="48"/>
      <c r="AQ126" s="48"/>
      <c r="AR126" s="48"/>
      <c r="AS126" s="48"/>
      <c r="AT126" s="31"/>
      <c r="AU126" s="48"/>
      <c r="AV126" s="48"/>
      <c r="AW126" s="48"/>
      <c r="AX126" s="48"/>
      <c r="AY126" s="34" t="s">
        <v>79</v>
      </c>
      <c r="AZ126" s="369">
        <v>4</v>
      </c>
      <c r="BA126" s="369"/>
      <c r="BB126" s="25"/>
      <c r="BC126" s="201"/>
      <c r="BD126" s="152"/>
      <c r="BE126" s="152"/>
    </row>
    <row r="127" spans="1:57" s="9" customFormat="1" ht="21.75" thickBot="1">
      <c r="A127" s="260" t="s">
        <v>88</v>
      </c>
      <c r="B127" s="261" t="s">
        <v>84</v>
      </c>
      <c r="C127" s="263"/>
      <c r="D127" s="263"/>
      <c r="E127" s="263"/>
      <c r="F127" s="263"/>
      <c r="G127" s="352" t="s">
        <v>218</v>
      </c>
      <c r="H127" s="352"/>
      <c r="I127" s="262">
        <v>216</v>
      </c>
      <c r="J127" s="262" t="s">
        <v>79</v>
      </c>
      <c r="K127" s="352">
        <v>6</v>
      </c>
      <c r="L127" s="352"/>
      <c r="M127" s="352"/>
      <c r="N127" s="252"/>
      <c r="O127" s="146"/>
      <c r="P127" s="146"/>
      <c r="Q127" s="146"/>
      <c r="R127" s="146"/>
      <c r="S127" s="146"/>
      <c r="T127" s="146"/>
      <c r="U127" s="146"/>
      <c r="V127" s="146"/>
      <c r="W127" s="146"/>
      <c r="X127" s="47"/>
      <c r="Y127" s="47"/>
      <c r="Z127" s="16"/>
      <c r="AA127" s="293"/>
      <c r="AB127" s="293"/>
      <c r="AC127" s="48"/>
      <c r="AD127" s="48"/>
      <c r="AE127" s="31"/>
      <c r="AF127" s="48"/>
      <c r="AG127" s="48"/>
      <c r="AH127" s="48"/>
      <c r="AI127" s="48"/>
      <c r="AJ127" s="31"/>
      <c r="AK127" s="48"/>
      <c r="AL127" s="48"/>
      <c r="AM127" s="48"/>
      <c r="AN127" s="48"/>
      <c r="AO127" s="31"/>
      <c r="AP127" s="48"/>
      <c r="AQ127" s="48"/>
      <c r="AR127" s="48"/>
      <c r="AS127" s="48"/>
      <c r="AT127" s="31"/>
      <c r="AU127" s="48"/>
      <c r="AV127" s="48"/>
      <c r="AW127" s="48"/>
      <c r="AX127" s="48"/>
      <c r="AY127" s="34" t="s">
        <v>79</v>
      </c>
      <c r="AZ127" s="369">
        <v>6</v>
      </c>
      <c r="BA127" s="369"/>
      <c r="BB127" s="25"/>
      <c r="BC127" s="201"/>
      <c r="BD127" s="152"/>
      <c r="BE127" s="152"/>
    </row>
    <row r="128" spans="1:55" ht="18.75" customHeight="1" thickBot="1">
      <c r="A128" s="260"/>
      <c r="B128" s="261" t="s">
        <v>85</v>
      </c>
      <c r="C128" s="263"/>
      <c r="D128" s="263"/>
      <c r="E128" s="263"/>
      <c r="F128" s="263"/>
      <c r="G128" s="352" t="s">
        <v>218</v>
      </c>
      <c r="H128" s="352"/>
      <c r="I128" s="262">
        <v>144</v>
      </c>
      <c r="J128" s="262" t="s">
        <v>79</v>
      </c>
      <c r="K128" s="352">
        <v>4</v>
      </c>
      <c r="L128" s="352"/>
      <c r="M128" s="352"/>
      <c r="N128" s="252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32"/>
      <c r="AA128" s="26"/>
      <c r="AB128" s="50"/>
      <c r="AC128" s="146"/>
      <c r="AD128" s="146"/>
      <c r="AE128" s="32"/>
      <c r="AF128" s="26"/>
      <c r="AG128" s="50"/>
      <c r="AH128" s="146"/>
      <c r="AI128" s="146"/>
      <c r="AJ128" s="32"/>
      <c r="AK128" s="26"/>
      <c r="AL128" s="50"/>
      <c r="AM128" s="146"/>
      <c r="AN128" s="146"/>
      <c r="AO128" s="32"/>
      <c r="AP128" s="26"/>
      <c r="AQ128" s="50"/>
      <c r="AR128" s="358"/>
      <c r="AS128" s="358"/>
      <c r="AT128" s="32"/>
      <c r="AU128" s="26"/>
      <c r="AV128" s="50"/>
      <c r="AW128" s="358"/>
      <c r="AX128" s="358"/>
      <c r="AY128" s="34" t="s">
        <v>79</v>
      </c>
      <c r="AZ128" s="376">
        <v>4</v>
      </c>
      <c r="BA128" s="377"/>
      <c r="BB128" s="24"/>
      <c r="BC128" s="182"/>
    </row>
    <row r="129" spans="1:55" ht="18.75" customHeight="1" thickBot="1">
      <c r="A129" s="305"/>
      <c r="B129" s="306" t="s">
        <v>86</v>
      </c>
      <c r="C129" s="307"/>
      <c r="D129" s="307"/>
      <c r="E129" s="307"/>
      <c r="F129" s="307"/>
      <c r="G129" s="353" t="s">
        <v>218</v>
      </c>
      <c r="H129" s="353"/>
      <c r="I129" s="264">
        <v>72</v>
      </c>
      <c r="J129" s="264" t="s">
        <v>79</v>
      </c>
      <c r="K129" s="353">
        <v>2</v>
      </c>
      <c r="L129" s="353"/>
      <c r="M129" s="353"/>
      <c r="N129" s="265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7"/>
      <c r="AA129" s="268"/>
      <c r="AB129" s="269"/>
      <c r="AC129" s="359"/>
      <c r="AD129" s="359"/>
      <c r="AE129" s="267"/>
      <c r="AF129" s="268"/>
      <c r="AG129" s="269"/>
      <c r="AH129" s="266"/>
      <c r="AI129" s="266"/>
      <c r="AJ129" s="267"/>
      <c r="AK129" s="268"/>
      <c r="AL129" s="269"/>
      <c r="AM129" s="266"/>
      <c r="AN129" s="266"/>
      <c r="AO129" s="267"/>
      <c r="AP129" s="268"/>
      <c r="AQ129" s="269"/>
      <c r="AR129" s="359"/>
      <c r="AS129" s="359"/>
      <c r="AT129" s="267"/>
      <c r="AU129" s="268"/>
      <c r="AV129" s="269"/>
      <c r="AW129" s="359"/>
      <c r="AX129" s="359"/>
      <c r="AY129" s="34" t="s">
        <v>79</v>
      </c>
      <c r="AZ129" s="378">
        <v>2</v>
      </c>
      <c r="BA129" s="379"/>
      <c r="BB129" s="270"/>
      <c r="BC129" s="271"/>
    </row>
    <row r="130" spans="1:55" ht="18.75" customHeight="1" thickBot="1">
      <c r="A130" s="308"/>
      <c r="B130" s="309" t="s">
        <v>243</v>
      </c>
      <c r="C130" s="373" t="s">
        <v>244</v>
      </c>
      <c r="D130" s="374"/>
      <c r="E130" s="374"/>
      <c r="F130" s="374"/>
      <c r="G130" s="374"/>
      <c r="H130" s="374"/>
      <c r="I130" s="374"/>
      <c r="J130" s="374"/>
      <c r="K130" s="374"/>
      <c r="L130" s="374"/>
      <c r="M130" s="375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5"/>
      <c r="AA130" s="296"/>
      <c r="AB130" s="297"/>
      <c r="AC130" s="298"/>
      <c r="AD130" s="298"/>
      <c r="AE130" s="295"/>
      <c r="AF130" s="296"/>
      <c r="AG130" s="297"/>
      <c r="AH130" s="294"/>
      <c r="AI130" s="294"/>
      <c r="AJ130" s="295"/>
      <c r="AK130" s="296"/>
      <c r="AL130" s="297"/>
      <c r="AM130" s="294"/>
      <c r="AN130" s="294"/>
      <c r="AO130" s="295"/>
      <c r="AP130" s="296"/>
      <c r="AQ130" s="297"/>
      <c r="AR130" s="298"/>
      <c r="AS130" s="298"/>
      <c r="AT130" s="295"/>
      <c r="AU130" s="296"/>
      <c r="AV130" s="297"/>
      <c r="AW130" s="298"/>
      <c r="AX130" s="298"/>
      <c r="AY130" s="295"/>
      <c r="AZ130" s="296"/>
      <c r="BA130" s="297"/>
      <c r="BB130" s="162"/>
      <c r="BC130" s="299"/>
    </row>
    <row r="131" spans="1:55" s="43" customFormat="1" ht="21.75" thickBot="1">
      <c r="A131" s="272"/>
      <c r="B131" s="300" t="s">
        <v>87</v>
      </c>
      <c r="C131" s="273">
        <f>C10+C19+C16</f>
        <v>24</v>
      </c>
      <c r="D131" s="273">
        <f>D10+D19+D16</f>
        <v>31</v>
      </c>
      <c r="E131" s="273"/>
      <c r="F131" s="273">
        <f>F10+F19+F16</f>
        <v>45</v>
      </c>
      <c r="G131" s="274">
        <f>G10+G19+G16</f>
        <v>6426</v>
      </c>
      <c r="H131" s="274">
        <f>H10++H19+H16</f>
        <v>2142</v>
      </c>
      <c r="I131" s="274">
        <f>I10+I19+I16</f>
        <v>4284</v>
      </c>
      <c r="J131" s="274">
        <f>J10+J19+J16</f>
        <v>720</v>
      </c>
      <c r="K131" s="274">
        <f>K10++K19+K16</f>
        <v>220</v>
      </c>
      <c r="L131" s="274">
        <f>L10+L19+L16</f>
        <v>3346</v>
      </c>
      <c r="M131" s="275">
        <v>60</v>
      </c>
      <c r="N131" s="274">
        <f>N10+N16++N19</f>
        <v>288</v>
      </c>
      <c r="O131" s="276">
        <f>O19+O16+O10</f>
        <v>648</v>
      </c>
      <c r="P131" s="274">
        <f>P10+P19+P16</f>
        <v>162</v>
      </c>
      <c r="Q131" s="274">
        <f>Q10+Q19+Q16</f>
        <v>138</v>
      </c>
      <c r="R131" s="274">
        <f>R10+R19+R16</f>
        <v>380</v>
      </c>
      <c r="S131" s="274">
        <f>S10+S19+S16</f>
        <v>342</v>
      </c>
      <c r="T131" s="276">
        <f>T19+T16+T10</f>
        <v>684</v>
      </c>
      <c r="U131" s="276">
        <f aca="true" t="shared" si="4" ref="U131:AS131">U10+U16+U19</f>
        <v>194</v>
      </c>
      <c r="V131" s="276">
        <f t="shared" si="4"/>
        <v>54</v>
      </c>
      <c r="W131" s="276">
        <f t="shared" si="4"/>
        <v>558</v>
      </c>
      <c r="X131" s="275">
        <f t="shared" si="4"/>
        <v>262</v>
      </c>
      <c r="Y131" s="275">
        <f t="shared" si="4"/>
        <v>604</v>
      </c>
      <c r="Z131" s="275">
        <f t="shared" si="4"/>
        <v>66</v>
      </c>
      <c r="AA131" s="275">
        <f t="shared" si="4"/>
        <v>0</v>
      </c>
      <c r="AB131" s="275">
        <f t="shared" si="4"/>
        <v>538</v>
      </c>
      <c r="AC131" s="275">
        <f t="shared" si="4"/>
        <v>238</v>
      </c>
      <c r="AD131" s="275">
        <f t="shared" si="4"/>
        <v>476</v>
      </c>
      <c r="AE131" s="276">
        <f t="shared" si="4"/>
        <v>58</v>
      </c>
      <c r="AF131" s="275">
        <f t="shared" si="4"/>
        <v>0</v>
      </c>
      <c r="AG131" s="276">
        <f t="shared" si="4"/>
        <v>436</v>
      </c>
      <c r="AH131" s="275">
        <f t="shared" si="4"/>
        <v>311</v>
      </c>
      <c r="AI131" s="275">
        <f t="shared" si="4"/>
        <v>622</v>
      </c>
      <c r="AJ131" s="275">
        <f t="shared" si="4"/>
        <v>92</v>
      </c>
      <c r="AK131" s="275">
        <f t="shared" si="4"/>
        <v>32</v>
      </c>
      <c r="AL131" s="275">
        <f t="shared" si="4"/>
        <v>498</v>
      </c>
      <c r="AM131" s="275">
        <f t="shared" si="4"/>
        <v>163</v>
      </c>
      <c r="AN131" s="275">
        <f t="shared" si="4"/>
        <v>386</v>
      </c>
      <c r="AO131" s="276">
        <f t="shared" si="4"/>
        <v>68</v>
      </c>
      <c r="AP131" s="275">
        <f t="shared" si="4"/>
        <v>0</v>
      </c>
      <c r="AQ131" s="276">
        <f t="shared" si="4"/>
        <v>318</v>
      </c>
      <c r="AR131" s="275">
        <f t="shared" si="4"/>
        <v>238</v>
      </c>
      <c r="AS131" s="275">
        <f t="shared" si="4"/>
        <v>476</v>
      </c>
      <c r="AT131" s="275">
        <f>AT10+AT19+AT16</f>
        <v>46</v>
      </c>
      <c r="AU131" s="275">
        <f>AU10+AU16+AU19</f>
        <v>74</v>
      </c>
      <c r="AV131" s="275">
        <f>AV10+AV19+AV16</f>
        <v>390</v>
      </c>
      <c r="AW131" s="275">
        <f>AW10+AW16+AW19</f>
        <v>115</v>
      </c>
      <c r="AX131" s="275">
        <f>AX10+AX16+AX19</f>
        <v>388</v>
      </c>
      <c r="AY131" s="275">
        <v>26</v>
      </c>
      <c r="AZ131" s="275"/>
      <c r="BA131" s="275">
        <f>BA10+BA16+BA19</f>
        <v>204</v>
      </c>
      <c r="BB131" s="275">
        <v>1352</v>
      </c>
      <c r="BC131" s="275">
        <v>1296</v>
      </c>
    </row>
    <row r="132" spans="1:57" s="9" customFormat="1" ht="10.5" customHeight="1" thickBot="1">
      <c r="A132" s="360"/>
      <c r="B132" s="261" t="s">
        <v>123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352"/>
      <c r="O132" s="354"/>
      <c r="P132" s="354"/>
      <c r="Q132" s="354"/>
      <c r="R132" s="354"/>
      <c r="S132" s="352">
        <v>4</v>
      </c>
      <c r="T132" s="354"/>
      <c r="U132" s="354"/>
      <c r="V132" s="354"/>
      <c r="W132" s="354"/>
      <c r="X132" s="352">
        <v>2</v>
      </c>
      <c r="Y132" s="352"/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2"/>
      <c r="AR132" s="352"/>
      <c r="AS132" s="352"/>
      <c r="AT132" s="352"/>
      <c r="AU132" s="352"/>
      <c r="AV132" s="352"/>
      <c r="AW132" s="352"/>
      <c r="AX132" s="352"/>
      <c r="AY132" s="352"/>
      <c r="AZ132" s="352"/>
      <c r="BA132" s="352"/>
      <c r="BB132" s="364"/>
      <c r="BC132" s="365"/>
      <c r="BD132" s="152"/>
      <c r="BE132" s="152"/>
    </row>
    <row r="133" spans="1:57" s="9" customFormat="1" ht="10.5" customHeight="1" thickBot="1">
      <c r="A133" s="361"/>
      <c r="B133" s="363" t="s">
        <v>124</v>
      </c>
      <c r="C133" s="363"/>
      <c r="D133" s="363"/>
      <c r="E133" s="363"/>
      <c r="F133" s="363"/>
      <c r="G133" s="363"/>
      <c r="H133" s="363"/>
      <c r="I133" s="363"/>
      <c r="J133" s="363"/>
      <c r="K133" s="363"/>
      <c r="L133" s="363"/>
      <c r="M133" s="363"/>
      <c r="N133" s="352">
        <v>3</v>
      </c>
      <c r="O133" s="352"/>
      <c r="P133" s="352"/>
      <c r="Q133" s="352"/>
      <c r="R133" s="352"/>
      <c r="S133" s="352">
        <v>7</v>
      </c>
      <c r="T133" s="352"/>
      <c r="U133" s="352"/>
      <c r="V133" s="352"/>
      <c r="W133" s="352"/>
      <c r="X133" s="352">
        <v>4</v>
      </c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66"/>
      <c r="BC133" s="367"/>
      <c r="BD133" s="152"/>
      <c r="BE133" s="152"/>
    </row>
    <row r="134" spans="1:57" s="311" customFormat="1" ht="10.5" customHeight="1" thickBot="1">
      <c r="A134" s="362"/>
      <c r="B134" s="363" t="s">
        <v>125</v>
      </c>
      <c r="C134" s="363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263"/>
      <c r="Y134" s="263"/>
      <c r="Z134" s="263"/>
      <c r="AA134" s="263"/>
      <c r="AB134" s="263"/>
      <c r="AC134" s="352"/>
      <c r="AD134" s="352"/>
      <c r="AE134" s="35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  <c r="AW134" s="352"/>
      <c r="AX134" s="352"/>
      <c r="AY134" s="352"/>
      <c r="AZ134" s="352"/>
      <c r="BA134" s="352"/>
      <c r="BB134" s="368"/>
      <c r="BC134" s="367"/>
      <c r="BD134" s="310"/>
      <c r="BE134" s="310"/>
    </row>
    <row r="135" spans="1:55" ht="14.25" customHeight="1">
      <c r="A135" s="178"/>
      <c r="B135" s="244"/>
      <c r="C135" s="226"/>
      <c r="D135" s="142"/>
      <c r="E135" s="142"/>
      <c r="F135" s="143"/>
      <c r="G135" s="144"/>
      <c r="H135" s="142"/>
      <c r="I135" s="144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4"/>
      <c r="Z135" s="142"/>
      <c r="AA135" s="142"/>
      <c r="AB135" s="142"/>
      <c r="AC135" s="142"/>
      <c r="AD135" s="144"/>
      <c r="AE135" s="142"/>
      <c r="AF135" s="142"/>
      <c r="AG135" s="142"/>
      <c r="AH135" s="142"/>
      <c r="AI135" s="144"/>
      <c r="AJ135" s="142"/>
      <c r="AK135" s="142"/>
      <c r="AL135" s="142"/>
      <c r="AM135" s="145"/>
      <c r="AN135" s="144"/>
      <c r="AO135" s="142"/>
      <c r="AP135" s="142"/>
      <c r="AQ135" s="142"/>
      <c r="AR135" s="142"/>
      <c r="AS135" s="144"/>
      <c r="AT135" s="142"/>
      <c r="AU135" s="142"/>
      <c r="AV135" s="142"/>
      <c r="AW135" s="142"/>
      <c r="AX135" s="144"/>
      <c r="AY135" s="142"/>
      <c r="AZ135" s="142"/>
      <c r="BA135" s="142"/>
      <c r="BB135" s="142"/>
      <c r="BC135" s="202"/>
    </row>
  </sheetData>
  <sheetProtection/>
  <mergeCells count="116">
    <mergeCell ref="N2:W2"/>
    <mergeCell ref="N3:R3"/>
    <mergeCell ref="S3:W3"/>
    <mergeCell ref="AZ126:BA126"/>
    <mergeCell ref="A8:BC8"/>
    <mergeCell ref="C130:M130"/>
    <mergeCell ref="AZ128:BA128"/>
    <mergeCell ref="AZ129:BA129"/>
    <mergeCell ref="AR128:AS128"/>
    <mergeCell ref="AW128:AX128"/>
    <mergeCell ref="AR134:AV134"/>
    <mergeCell ref="AW134:BA134"/>
    <mergeCell ref="S132:W132"/>
    <mergeCell ref="X132:AB132"/>
    <mergeCell ref="AJ5:AL5"/>
    <mergeCell ref="Z5:AB5"/>
    <mergeCell ref="S5:S6"/>
    <mergeCell ref="AH5:AH6"/>
    <mergeCell ref="AI5:AI6"/>
    <mergeCell ref="AZ127:BA127"/>
    <mergeCell ref="BB132:BC134"/>
    <mergeCell ref="B133:M133"/>
    <mergeCell ref="AC133:AG133"/>
    <mergeCell ref="AH133:AL133"/>
    <mergeCell ref="AM133:AQ133"/>
    <mergeCell ref="AR133:AV133"/>
    <mergeCell ref="AW133:BA133"/>
    <mergeCell ref="S133:W133"/>
    <mergeCell ref="X133:AB133"/>
    <mergeCell ref="N133:R133"/>
    <mergeCell ref="A132:A134"/>
    <mergeCell ref="AC132:AG132"/>
    <mergeCell ref="AH132:AL132"/>
    <mergeCell ref="AM132:AQ132"/>
    <mergeCell ref="AR132:AV132"/>
    <mergeCell ref="AW132:BA132"/>
    <mergeCell ref="B134:M134"/>
    <mergeCell ref="AC134:AG134"/>
    <mergeCell ref="AH134:AL134"/>
    <mergeCell ref="AM134:AQ134"/>
    <mergeCell ref="K129:M129"/>
    <mergeCell ref="AC129:AD129"/>
    <mergeCell ref="AR129:AS129"/>
    <mergeCell ref="AW129:AX129"/>
    <mergeCell ref="C125:F125"/>
    <mergeCell ref="G125:H125"/>
    <mergeCell ref="K125:M125"/>
    <mergeCell ref="K126:M126"/>
    <mergeCell ref="K127:M127"/>
    <mergeCell ref="K128:M128"/>
    <mergeCell ref="G123:H123"/>
    <mergeCell ref="K123:M123"/>
    <mergeCell ref="AU124:AV124"/>
    <mergeCell ref="C124:F124"/>
    <mergeCell ref="G124:H124"/>
    <mergeCell ref="K124:M124"/>
    <mergeCell ref="B9:M9"/>
    <mergeCell ref="G128:H128"/>
    <mergeCell ref="G129:H129"/>
    <mergeCell ref="N134:R134"/>
    <mergeCell ref="S134:W134"/>
    <mergeCell ref="N132:R132"/>
    <mergeCell ref="G127:H127"/>
    <mergeCell ref="C126:F126"/>
    <mergeCell ref="G126:H126"/>
    <mergeCell ref="C123:F123"/>
    <mergeCell ref="X2:AG2"/>
    <mergeCell ref="AW5:AW6"/>
    <mergeCell ref="AX5:AX6"/>
    <mergeCell ref="AY5:BA5"/>
    <mergeCell ref="BB5:BB6"/>
    <mergeCell ref="BB1:BC4"/>
    <mergeCell ref="BC5:BC6"/>
    <mergeCell ref="AE4:AG4"/>
    <mergeCell ref="AC5:AC6"/>
    <mergeCell ref="I4:I6"/>
    <mergeCell ref="J4:M4"/>
    <mergeCell ref="J5:J6"/>
    <mergeCell ref="K5:K6"/>
    <mergeCell ref="L5:L6"/>
    <mergeCell ref="M5:M6"/>
    <mergeCell ref="AH3:AL3"/>
    <mergeCell ref="AM3:AQ3"/>
    <mergeCell ref="AR3:AV3"/>
    <mergeCell ref="AW3:BA3"/>
    <mergeCell ref="AC3:AG3"/>
    <mergeCell ref="AN5:AN6"/>
    <mergeCell ref="AR5:AR6"/>
    <mergeCell ref="AS5:AS6"/>
    <mergeCell ref="AT5:AV5"/>
    <mergeCell ref="N5:N6"/>
    <mergeCell ref="O5:O6"/>
    <mergeCell ref="T5:T6"/>
    <mergeCell ref="U5:W5"/>
    <mergeCell ref="P5:R5"/>
    <mergeCell ref="X3:AB3"/>
    <mergeCell ref="AR2:BA2"/>
    <mergeCell ref="C3:C6"/>
    <mergeCell ref="D3:D6"/>
    <mergeCell ref="E3:E6"/>
    <mergeCell ref="F3:F6"/>
    <mergeCell ref="G3:G6"/>
    <mergeCell ref="H3:H6"/>
    <mergeCell ref="I3:M3"/>
    <mergeCell ref="X5:X6"/>
    <mergeCell ref="Y5:Y6"/>
    <mergeCell ref="AD5:AD6"/>
    <mergeCell ref="AE5:AG5"/>
    <mergeCell ref="AM5:AM6"/>
    <mergeCell ref="AO5:AQ5"/>
    <mergeCell ref="A1:A6"/>
    <mergeCell ref="B1:B6"/>
    <mergeCell ref="C1:F2"/>
    <mergeCell ref="G1:M2"/>
    <mergeCell ref="N1:BA1"/>
    <mergeCell ref="AH2:AQ2"/>
  </mergeCells>
  <printOptions/>
  <pageMargins left="0.3937007874015748" right="0.15748031496062992" top="0.35433070866141736" bottom="0.2755905511811024" header="0" footer="0"/>
  <pageSetup fitToHeight="0" fitToWidth="1" horizontalDpi="600" verticalDpi="600" orientation="landscape" paperSize="8" scale="96" r:id="rId1"/>
  <rowBreaks count="1" manualBreakCount="1">
    <brk id="64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33203125" defaultRowHeight="10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2018-01-29T07:11:21Z</cp:lastPrinted>
  <dcterms:created xsi:type="dcterms:W3CDTF">2011-05-05T04:03:53Z</dcterms:created>
  <dcterms:modified xsi:type="dcterms:W3CDTF">2018-02-01T05:41:57Z</dcterms:modified>
  <cp:category/>
  <cp:version/>
  <cp:contentType/>
  <cp:contentStatus/>
</cp:coreProperties>
</file>